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Kaj Förbundet\Documents\FISKARPOSTEN\FP 9-10 2025\"/>
    </mc:Choice>
  </mc:AlternateContent>
  <xr:revisionPtr revIDLastSave="0" documentId="8_{2455A6CC-A541-486B-9E2C-4D026A3D7F56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Verk 25" sheetId="1" r:id="rId1"/>
    <sheet name="Blad2" sheetId="3" r:id="rId2"/>
  </sheets>
  <calcPr calcId="181029"/>
</workbook>
</file>

<file path=xl/calcChain.xml><?xml version="1.0" encoding="utf-8"?>
<calcChain xmlns="http://schemas.openxmlformats.org/spreadsheetml/2006/main">
  <c r="F193" i="1" l="1"/>
  <c r="F196" i="1" l="1"/>
  <c r="F186" i="1"/>
  <c r="F127" i="1"/>
  <c r="F93" i="1" l="1"/>
  <c r="F72" i="1"/>
  <c r="F48" i="1"/>
  <c r="F30" i="1"/>
  <c r="F37" i="1"/>
  <c r="F39" i="1" l="1"/>
  <c r="F51" i="1" l="1"/>
  <c r="F12" i="1" l="1"/>
  <c r="F15" i="1" l="1"/>
  <c r="F17" i="1" s="1"/>
  <c r="F164" i="1" l="1"/>
  <c r="F195" i="1" s="1"/>
  <c r="F198" i="1" l="1"/>
  <c r="F84" i="1"/>
  <c r="F95" i="1" s="1"/>
  <c r="F96" i="1" l="1"/>
  <c r="F98" i="1" l="1"/>
</calcChain>
</file>

<file path=xl/sharedStrings.xml><?xml version="1.0" encoding="utf-8"?>
<sst xmlns="http://schemas.openxmlformats.org/spreadsheetml/2006/main" count="476" uniqueCount="201">
  <si>
    <t xml:space="preserve">  "</t>
  </si>
  <si>
    <t>Tolvsnäs-Skogby delägarlag</t>
  </si>
  <si>
    <t>Fältet sammanlagt / st:</t>
  </si>
  <si>
    <t>Ålägganden / st:</t>
  </si>
  <si>
    <t>DATUM</t>
  </si>
  <si>
    <t>UTPLANTERINGSPLATS</t>
  </si>
  <si>
    <t>UTPLANTERARE</t>
  </si>
  <si>
    <t>MÄNGD / st</t>
  </si>
  <si>
    <t>Uppfödare / leveransmängd&gt;</t>
  </si>
  <si>
    <t>cm</t>
  </si>
  <si>
    <t>gram</t>
  </si>
  <si>
    <t>MEDELSTORLEK</t>
  </si>
  <si>
    <t>Norrby delägarlag</t>
  </si>
  <si>
    <t>Söderby delägarlag</t>
  </si>
  <si>
    <t xml:space="preserve">  Fiskutplanteringar inom Åbolands Fiskarförbunds</t>
  </si>
  <si>
    <t>Sandö delägarlag</t>
  </si>
  <si>
    <t>Gullkrona delägarlag</t>
  </si>
  <si>
    <t>Neder-Kirjala delägarlag</t>
  </si>
  <si>
    <t>Neder-Kirjala / Vapparn</t>
  </si>
  <si>
    <t>Pargas stad</t>
  </si>
  <si>
    <t>Gösyngel</t>
  </si>
  <si>
    <t>Sundvik hamn</t>
  </si>
  <si>
    <t>Bläsnäs / Vapparn</t>
  </si>
  <si>
    <t>Knivskär / privat</t>
  </si>
  <si>
    <t>Lillandet / Lillviken</t>
  </si>
  <si>
    <t>Hoggais delägarlag</t>
  </si>
  <si>
    <t>Fagerkullan osakaskunta</t>
  </si>
  <si>
    <t>Kårlaxviken</t>
  </si>
  <si>
    <t>Sandö strömmen</t>
  </si>
  <si>
    <t>Borstö delägarlag</t>
  </si>
  <si>
    <t>Vandringssikyngel</t>
  </si>
  <si>
    <t>Prostvik delägarlag</t>
  </si>
  <si>
    <t>Berghamn delägarlag</t>
  </si>
  <si>
    <t>Västankärr delägarlag</t>
  </si>
  <si>
    <t>Lillmälö delägarlag</t>
  </si>
  <si>
    <t>L-S Kalavesienhoito Oy</t>
  </si>
  <si>
    <t>Mathildedal</t>
  </si>
  <si>
    <t>K-S Kalavesienhoito Oy</t>
  </si>
  <si>
    <t>Pensar delägarlag</t>
  </si>
  <si>
    <t>Lökholm delägarlag</t>
  </si>
  <si>
    <t>Kimitoön-Finby fiskeriområde</t>
  </si>
  <si>
    <t>Pargas-Nagu fiskeriområde</t>
  </si>
  <si>
    <t>Päisterpää</t>
  </si>
  <si>
    <t>Jurmo delägarlag</t>
  </si>
  <si>
    <t>Jurmo / Österrevet</t>
  </si>
  <si>
    <t>Södersundvik delägarlag</t>
  </si>
  <si>
    <t>Päisterpään osakaskunta</t>
  </si>
  <si>
    <t>Snäckviken / Kyrkfjärden</t>
  </si>
  <si>
    <t>Rapula Oy</t>
  </si>
  <si>
    <t>Rungoströmmen</t>
  </si>
  <si>
    <t>Glännan / Tolvsnäsfjärden</t>
  </si>
  <si>
    <t>Ölmos-Purunpää delägarlag</t>
  </si>
  <si>
    <t>Ölmos viken</t>
  </si>
  <si>
    <t>Sirnäs strand</t>
  </si>
  <si>
    <t>Pargas Sportfiskare</t>
  </si>
  <si>
    <t>Skärgårdshavets vattenägarmedel</t>
  </si>
  <si>
    <t>Aspö delägarlag</t>
  </si>
  <si>
    <t>Aspö / Storfladan</t>
  </si>
  <si>
    <t>Vänö delägarlag</t>
  </si>
  <si>
    <t>Lounais-Suomen kalatalousalue</t>
  </si>
  <si>
    <t>Pemar å</t>
  </si>
  <si>
    <t>Atun osakaskunta</t>
  </si>
  <si>
    <t>Pargas port</t>
  </si>
  <si>
    <t>L-S Kalavesienhoito Oy:</t>
  </si>
  <si>
    <t>25.09.</t>
  </si>
  <si>
    <t>Finnholmen</t>
  </si>
  <si>
    <t>Daphnia Dragsfjärd rf</t>
  </si>
  <si>
    <t>Brantens delägarlag</t>
  </si>
  <si>
    <t>Norrbyn osakaskunta</t>
  </si>
  <si>
    <t>Snäckviken</t>
  </si>
  <si>
    <t>Hoggais strand</t>
  </si>
  <si>
    <t>Våno delägarlag</t>
  </si>
  <si>
    <t>Våno båthamn</t>
  </si>
  <si>
    <t>Lillmälö bystrand</t>
  </si>
  <si>
    <t>Vikom delägarlag</t>
  </si>
  <si>
    <t>Vikom / Raggfjärden</t>
  </si>
  <si>
    <t>Innamo delägarlag</t>
  </si>
  <si>
    <t>Finby delägarlag</t>
  </si>
  <si>
    <t>Druckis delägarlag</t>
  </si>
  <si>
    <t>Hyppeis delägarlag</t>
  </si>
  <si>
    <t>Hyppeis strand</t>
  </si>
  <si>
    <t>Korpo-Houtskär-Iniö fiskeriområde</t>
  </si>
  <si>
    <t>Björkö delägarlag</t>
  </si>
  <si>
    <t>Kare sund</t>
  </si>
  <si>
    <t>Mossala delägarlag</t>
  </si>
  <si>
    <t>Mossala sund</t>
  </si>
  <si>
    <t>29.10.</t>
  </si>
  <si>
    <t>Raggfjärden-Ramsdalsfjärden</t>
  </si>
  <si>
    <t>Haverö delägarlag</t>
  </si>
  <si>
    <t>Haverö / Utterholm</t>
  </si>
  <si>
    <t>Stora Rilot / Rilot fjärden</t>
  </si>
  <si>
    <t>Åvensor fiskedelägarlag</t>
  </si>
  <si>
    <t>Korpoström</t>
  </si>
  <si>
    <t>Forststyrelsen-Naturtjänster</t>
  </si>
  <si>
    <t>Kagarholm-Kalaxholm delägarlag</t>
  </si>
  <si>
    <t>Kivimo delägarlag</t>
  </si>
  <si>
    <t>Kivimo sund</t>
  </si>
  <si>
    <t>Nåtö delägarlag</t>
  </si>
  <si>
    <t>Vattnen vid Nåtö</t>
  </si>
  <si>
    <t>Keistiö delägarlag</t>
  </si>
  <si>
    <t>Långön N / Masmo</t>
  </si>
  <si>
    <t>Åselholm delägarlag</t>
  </si>
  <si>
    <t>Kvarnholms sundet</t>
  </si>
  <si>
    <t>Jumo delägarlag</t>
  </si>
  <si>
    <t>Bockholmsfjärden</t>
  </si>
  <si>
    <t>Kolko delägarlag</t>
  </si>
  <si>
    <t>Kolko sund</t>
  </si>
  <si>
    <t>Degernäs / Östervik</t>
  </si>
  <si>
    <t>Perkala fjärden</t>
  </si>
  <si>
    <t>Järvsar / Virutholmen</t>
  </si>
  <si>
    <t>Åvensor / Makram</t>
  </si>
  <si>
    <t>Korpisiika Ay</t>
  </si>
  <si>
    <t>03.10.</t>
  </si>
  <si>
    <t>Finnsementti o Rävsunds- / Kustö brobyggen</t>
  </si>
  <si>
    <t>16.10</t>
  </si>
  <si>
    <t>Sandön osakaskunta</t>
  </si>
  <si>
    <t>Sandö</t>
  </si>
  <si>
    <t>Mjösund / Pemarfjärden</t>
  </si>
  <si>
    <t>Hitis Kby delägarlag</t>
  </si>
  <si>
    <t>Östra Hitislandet</t>
  </si>
  <si>
    <t>Högsåra delägarlag</t>
  </si>
  <si>
    <t>Svartnäs färjstrand</t>
  </si>
  <si>
    <t>Forststyrelsen / Naturtjänster</t>
  </si>
  <si>
    <t>Dalsbruk hamn</t>
  </si>
  <si>
    <t>Pettu-Ö delägarlag</t>
  </si>
  <si>
    <t>Pettu fjärden</t>
  </si>
  <si>
    <t>Korpisiika Ay:</t>
  </si>
  <si>
    <t>14.10.</t>
  </si>
  <si>
    <t>Rosala delägarlag</t>
  </si>
  <si>
    <t>Kimitoön (åläggande)</t>
  </si>
  <si>
    <t>Norrby strand</t>
  </si>
  <si>
    <t>Branten strand</t>
  </si>
  <si>
    <t>Vattnen vid Pensar</t>
  </si>
  <si>
    <t>Vattnen vid Gullkrona</t>
  </si>
  <si>
    <t>Vattnen vid Lökholm</t>
  </si>
  <si>
    <t>Vattnen vid Borstö</t>
  </si>
  <si>
    <t>Vattnen vid Stora Skogskär</t>
  </si>
  <si>
    <t>Vattnen vid Kråkskär</t>
  </si>
  <si>
    <t>Vattnen vid Rosala</t>
  </si>
  <si>
    <t>Salo stads reningsverk (åläggande)</t>
  </si>
  <si>
    <t>Kokkila färjstrand</t>
  </si>
  <si>
    <t xml:space="preserve">  verksamhetsområde 2025</t>
  </si>
  <si>
    <t>HAVSÖRING 2025</t>
  </si>
  <si>
    <t>GÖS 2025</t>
  </si>
  <si>
    <t>VANDRINGSSIK (Kumo älvs stam) 2025</t>
  </si>
  <si>
    <t>16.04.</t>
  </si>
  <si>
    <t xml:space="preserve">Glännan / Tolvsnäsfjärden </t>
  </si>
  <si>
    <t>Vanhakylän kvl Oy</t>
  </si>
  <si>
    <t>Kopparholm - Kråkskär / privat</t>
  </si>
  <si>
    <t>Gäddyngel</t>
  </si>
  <si>
    <t>GÄDDA (nykläckt) 2025</t>
  </si>
  <si>
    <t>12.05.</t>
  </si>
  <si>
    <t>Kråkskär</t>
  </si>
  <si>
    <t>Berghamn (Nagu) / privat</t>
  </si>
  <si>
    <t>Berghamn</t>
  </si>
  <si>
    <t>Aspö</t>
  </si>
  <si>
    <t>Brunskär Byalag</t>
  </si>
  <si>
    <t>Brunskär</t>
  </si>
  <si>
    <t>Mossala</t>
  </si>
  <si>
    <t>Björkö</t>
  </si>
  <si>
    <t>19.05.</t>
  </si>
  <si>
    <t>Åva Fiskesamfällighet</t>
  </si>
  <si>
    <t>Jumo</t>
  </si>
  <si>
    <t>Sandö (Nagu) delägarlag</t>
  </si>
  <si>
    <t>Biskopsö</t>
  </si>
  <si>
    <t>Biskopsö (Kimitoön) / privat</t>
  </si>
  <si>
    <t>Söderby (Finby)</t>
  </si>
  <si>
    <t>TOTALT 2025:</t>
  </si>
  <si>
    <t>24.08.</t>
  </si>
  <si>
    <t>Havsöring</t>
  </si>
  <si>
    <t>Åva (Åland)</t>
  </si>
  <si>
    <t>10.09.</t>
  </si>
  <si>
    <t>Eknäs delägarlag</t>
  </si>
  <si>
    <t>Söderbyviken / Dragsfjärden</t>
  </si>
  <si>
    <t>Sirnäs delägarlag</t>
  </si>
  <si>
    <t>Kårlax delägarlag</t>
  </si>
  <si>
    <t>Kårlax strand</t>
  </si>
  <si>
    <t>Boda delägarlag</t>
  </si>
  <si>
    <t>Nederkirjala strand</t>
  </si>
  <si>
    <t>Stenskär delägarlag</t>
  </si>
  <si>
    <t>Vattnen vid Stenskär</t>
  </si>
  <si>
    <t>Berghamn / Boskär</t>
  </si>
  <si>
    <t>Brunskär / Bussö-Trån</t>
  </si>
  <si>
    <t>Nötö delägarlag</t>
  </si>
  <si>
    <t>Nötö / Bodö</t>
  </si>
  <si>
    <t>13.10.</t>
  </si>
  <si>
    <t>Grännäs östra</t>
  </si>
  <si>
    <t>Innamo</t>
  </si>
  <si>
    <t>Järvsar delägarlag</t>
  </si>
  <si>
    <t>Rumar delägarlag</t>
  </si>
  <si>
    <t>20.10.</t>
  </si>
  <si>
    <t>Pemarfjärden</t>
  </si>
  <si>
    <t>Ölmos / Krokarna</t>
  </si>
  <si>
    <t>Kaukassalon osakaskunta</t>
  </si>
  <si>
    <t>Särkisalonsalmi</t>
  </si>
  <si>
    <t>Pargas (åläggande)</t>
  </si>
  <si>
    <t>3.10.</t>
  </si>
  <si>
    <t>5.11.</t>
  </si>
  <si>
    <t>6.11.</t>
  </si>
  <si>
    <t>Mathildedalin osakaskunta</t>
  </si>
  <si>
    <r>
      <t xml:space="preserve">Uppfödare / leveransmängd&gt;                </t>
    </r>
    <r>
      <rPr>
        <b/>
        <i/>
        <sz val="10"/>
        <rFont val="Arial"/>
        <family val="2"/>
      </rPr>
      <t xml:space="preserve">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</si>
</sst>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4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2" fillId="0" borderId="1" xfId="0" applyNumberFormat="1" applyFont="1" applyBorder="1" applyAlignment="1">
      <alignment horizontal="right"/>
    </xf>
    <xf numFmtId="0" fontId="1" fillId="0" borderId="2" xfId="0" applyFont="1" applyBorder="1"/>
    <xf numFmtId="0" fontId="4" fillId="0" borderId="2" xfId="0" applyFont="1" applyBorder="1"/>
    <xf numFmtId="3" fontId="1" fillId="0" borderId="1" xfId="0" applyNumberFormat="1" applyFont="1" applyBorder="1" applyAlignment="1">
      <alignment horizontal="right"/>
    </xf>
    <xf numFmtId="3" fontId="1" fillId="2" borderId="5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0" fontId="1" fillId="2" borderId="5" xfId="0" applyFont="1" applyFill="1" applyBorder="1"/>
    <xf numFmtId="0" fontId="4" fillId="2" borderId="6" xfId="0" applyFont="1" applyFill="1" applyBorder="1"/>
    <xf numFmtId="0" fontId="6" fillId="0" borderId="0" xfId="0" applyFont="1" applyAlignment="1">
      <alignment horizontal="left"/>
    </xf>
    <xf numFmtId="49" fontId="3" fillId="0" borderId="0" xfId="0" applyNumberFormat="1" applyFont="1" applyAlignment="1">
      <alignment horizontal="left"/>
    </xf>
    <xf numFmtId="49" fontId="1" fillId="2" borderId="5" xfId="0" applyNumberFormat="1" applyFont="1" applyFill="1" applyBorder="1" applyAlignment="1">
      <alignment horizontal="left"/>
    </xf>
    <xf numFmtId="49" fontId="4" fillId="2" borderId="6" xfId="0" applyNumberFormat="1" applyFont="1" applyFill="1" applyBorder="1" applyAlignment="1">
      <alignment horizontal="left"/>
    </xf>
    <xf numFmtId="49" fontId="4" fillId="0" borderId="0" xfId="0" applyNumberFormat="1" applyFont="1" applyAlignment="1">
      <alignment horizontal="left"/>
    </xf>
    <xf numFmtId="49" fontId="4" fillId="0" borderId="7" xfId="0" applyNumberFormat="1" applyFont="1" applyBorder="1" applyAlignment="1">
      <alignment horizontal="left"/>
    </xf>
    <xf numFmtId="0" fontId="7" fillId="0" borderId="0" xfId="0" applyFont="1"/>
    <xf numFmtId="0" fontId="1" fillId="0" borderId="11" xfId="0" applyFont="1" applyBorder="1" applyAlignment="1">
      <alignment horizontal="right"/>
    </xf>
    <xf numFmtId="0" fontId="9" fillId="0" borderId="0" xfId="0" applyFont="1"/>
    <xf numFmtId="0" fontId="10" fillId="0" borderId="0" xfId="0" applyFont="1"/>
    <xf numFmtId="49" fontId="7" fillId="0" borderId="7" xfId="0" applyNumberFormat="1" applyFont="1" applyBorder="1" applyAlignment="1">
      <alignment horizontal="left"/>
    </xf>
    <xf numFmtId="0" fontId="8" fillId="0" borderId="2" xfId="0" applyFont="1" applyBorder="1"/>
    <xf numFmtId="0" fontId="7" fillId="0" borderId="2" xfId="0" applyFont="1" applyBorder="1"/>
    <xf numFmtId="2" fontId="3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2" fontId="1" fillId="2" borderId="4" xfId="0" applyNumberFormat="1" applyFont="1" applyFill="1" applyBorder="1" applyAlignment="1">
      <alignment horizontal="center"/>
    </xf>
    <xf numFmtId="2" fontId="1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8" xfId="0" applyNumberFormat="1" applyBorder="1" applyAlignment="1">
      <alignment horizontal="center"/>
    </xf>
    <xf numFmtId="49" fontId="7" fillId="0" borderId="0" xfId="0" applyNumberFormat="1" applyFont="1" applyAlignment="1">
      <alignment horizontal="left"/>
    </xf>
    <xf numFmtId="3" fontId="7" fillId="0" borderId="0" xfId="0" applyNumberFormat="1" applyFont="1" applyAlignment="1">
      <alignment horizontal="right"/>
    </xf>
    <xf numFmtId="0" fontId="8" fillId="0" borderId="0" xfId="0" applyFont="1"/>
    <xf numFmtId="3" fontId="8" fillId="0" borderId="0" xfId="0" applyNumberFormat="1" applyFont="1" applyAlignment="1">
      <alignment horizontal="right"/>
    </xf>
    <xf numFmtId="0" fontId="11" fillId="0" borderId="0" xfId="0" applyFont="1"/>
    <xf numFmtId="2" fontId="7" fillId="0" borderId="0" xfId="0" applyNumberFormat="1" applyFont="1" applyAlignment="1">
      <alignment horizontal="center"/>
    </xf>
    <xf numFmtId="0" fontId="12" fillId="0" borderId="0" xfId="0" applyFont="1"/>
    <xf numFmtId="49" fontId="1" fillId="0" borderId="7" xfId="0" applyNumberFormat="1" applyFont="1" applyBorder="1" applyAlignment="1">
      <alignment horizontal="left"/>
    </xf>
    <xf numFmtId="2" fontId="0" fillId="0" borderId="2" xfId="0" applyNumberFormat="1" applyBorder="1" applyAlignment="1">
      <alignment horizontal="center"/>
    </xf>
    <xf numFmtId="9" fontId="4" fillId="0" borderId="0" xfId="1" applyFont="1" applyAlignment="1">
      <alignment horizontal="left"/>
    </xf>
    <xf numFmtId="9" fontId="4" fillId="0" borderId="0" xfId="1" applyFont="1" applyFill="1" applyBorder="1"/>
    <xf numFmtId="9" fontId="4" fillId="0" borderId="0" xfId="1" applyFont="1"/>
    <xf numFmtId="2" fontId="6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right"/>
    </xf>
    <xf numFmtId="2" fontId="4" fillId="0" borderId="0" xfId="1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165" fontId="7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right"/>
    </xf>
    <xf numFmtId="165" fontId="4" fillId="0" borderId="0" xfId="1" applyNumberFormat="1" applyFont="1" applyAlignment="1">
      <alignment horizontal="center"/>
    </xf>
    <xf numFmtId="165" fontId="1" fillId="0" borderId="8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left"/>
    </xf>
    <xf numFmtId="3" fontId="4" fillId="0" borderId="0" xfId="1" applyNumberFormat="1" applyFont="1" applyAlignment="1">
      <alignment horizontal="right"/>
    </xf>
    <xf numFmtId="3" fontId="4" fillId="0" borderId="0" xfId="0" applyNumberFormat="1" applyFont="1"/>
    <xf numFmtId="0" fontId="6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0" fontId="7" fillId="0" borderId="0" xfId="0" applyFont="1" applyAlignment="1">
      <alignment horizontal="right"/>
    </xf>
    <xf numFmtId="164" fontId="8" fillId="0" borderId="2" xfId="0" applyNumberFormat="1" applyFont="1" applyBorder="1" applyAlignment="1">
      <alignment horizontal="left"/>
    </xf>
    <xf numFmtId="164" fontId="1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  <xf numFmtId="164" fontId="1" fillId="2" borderId="9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64" fontId="1" fillId="0" borderId="2" xfId="0" applyNumberFormat="1" applyFont="1" applyBorder="1" applyAlignment="1">
      <alignment horizontal="right"/>
    </xf>
    <xf numFmtId="0" fontId="0" fillId="0" borderId="2" xfId="0" applyBorder="1" applyAlignment="1">
      <alignment horizontal="right"/>
    </xf>
    <xf numFmtId="4" fontId="2" fillId="0" borderId="7" xfId="0" applyNumberFormat="1" applyFont="1" applyBorder="1" applyAlignment="1">
      <alignment horizontal="right"/>
    </xf>
    <xf numFmtId="4" fontId="2" fillId="0" borderId="2" xfId="0" applyNumberFormat="1" applyFont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4" fillId="0" borderId="2" xfId="0" applyFont="1" applyBorder="1"/>
  </cellXfs>
  <cellStyles count="2">
    <cellStyle name="Normal" xfId="0" builtinId="0"/>
    <cellStyle name="Pro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0"/>
  <sheetViews>
    <sheetView tabSelected="1" topLeftCell="A70" workbookViewId="0">
      <selection activeCell="A246" sqref="A246"/>
    </sheetView>
  </sheetViews>
  <sheetFormatPr defaultColWidth="9.109375" defaultRowHeight="13.2" x14ac:dyDescent="0.25"/>
  <cols>
    <col min="1" max="1" width="7.44140625" style="19" customWidth="1"/>
    <col min="2" max="2" width="35.88671875" style="3" customWidth="1"/>
    <col min="3" max="3" width="24.44140625" style="3" customWidth="1"/>
    <col min="4" max="4" width="11" style="51" customWidth="1"/>
    <col min="5" max="5" width="10.6640625" style="29" customWidth="1"/>
    <col min="6" max="6" width="10.6640625" style="5" customWidth="1"/>
    <col min="7" max="16384" width="9.109375" style="3"/>
  </cols>
  <sheetData>
    <row r="1" spans="1:7" s="15" customFormat="1" ht="24" customHeight="1" x14ac:dyDescent="0.4">
      <c r="A1" s="63" t="s">
        <v>14</v>
      </c>
      <c r="B1" s="63"/>
      <c r="C1" s="63"/>
      <c r="D1" s="63"/>
      <c r="E1" s="63"/>
      <c r="F1" s="63"/>
      <c r="G1" s="63"/>
    </row>
    <row r="2" spans="1:7" s="15" customFormat="1" ht="24" customHeight="1" x14ac:dyDescent="0.4">
      <c r="A2" s="63" t="s">
        <v>141</v>
      </c>
      <c r="B2" s="63"/>
      <c r="C2" s="63"/>
      <c r="D2" s="63"/>
      <c r="E2" s="63"/>
      <c r="F2" s="63"/>
      <c r="G2" s="63"/>
    </row>
    <row r="3" spans="1:7" s="15" customFormat="1" ht="9" customHeight="1" x14ac:dyDescent="0.4">
      <c r="D3" s="49"/>
      <c r="E3" s="46"/>
      <c r="F3" s="60"/>
    </row>
    <row r="4" spans="1:7" s="2" customFormat="1" ht="17.399999999999999" x14ac:dyDescent="0.3">
      <c r="A4" s="16" t="s">
        <v>142</v>
      </c>
      <c r="D4" s="50"/>
      <c r="E4" s="28"/>
      <c r="F4" s="4"/>
    </row>
    <row r="5" spans="1:7" ht="9" customHeight="1" x14ac:dyDescent="0.25"/>
    <row r="6" spans="1:7" s="1" customFormat="1" x14ac:dyDescent="0.25">
      <c r="A6" s="17" t="s">
        <v>4</v>
      </c>
      <c r="B6" s="13" t="s">
        <v>6</v>
      </c>
      <c r="C6" s="13" t="s">
        <v>5</v>
      </c>
      <c r="D6" s="69" t="s">
        <v>11</v>
      </c>
      <c r="E6" s="70"/>
      <c r="F6" s="11" t="s">
        <v>7</v>
      </c>
      <c r="G6" s="3"/>
    </row>
    <row r="7" spans="1:7" x14ac:dyDescent="0.25">
      <c r="A7" s="18"/>
      <c r="B7" s="14"/>
      <c r="C7" s="14"/>
      <c r="D7" s="52" t="s">
        <v>9</v>
      </c>
      <c r="E7" s="30" t="s">
        <v>10</v>
      </c>
      <c r="F7" s="12"/>
    </row>
    <row r="8" spans="1:7" ht="6" customHeight="1" x14ac:dyDescent="0.25">
      <c r="D8" s="53"/>
      <c r="E8" s="31"/>
    </row>
    <row r="9" spans="1:7" ht="12.75" customHeight="1" x14ac:dyDescent="0.25">
      <c r="D9" s="53"/>
      <c r="E9" s="31"/>
    </row>
    <row r="10" spans="1:7" ht="12.75" customHeight="1" x14ac:dyDescent="0.25">
      <c r="A10" s="19" t="s">
        <v>145</v>
      </c>
      <c r="B10" s="3" t="s">
        <v>40</v>
      </c>
      <c r="C10" s="3" t="s">
        <v>146</v>
      </c>
      <c r="D10" s="51">
        <v>20.6</v>
      </c>
      <c r="E10" s="29">
        <v>82</v>
      </c>
      <c r="F10" s="5">
        <v>1081</v>
      </c>
    </row>
    <row r="11" spans="1:7" ht="12.75" customHeight="1" x14ac:dyDescent="0.25">
      <c r="A11" s="19" t="s">
        <v>0</v>
      </c>
      <c r="B11" s="3" t="s">
        <v>1</v>
      </c>
      <c r="C11" s="3" t="s">
        <v>146</v>
      </c>
      <c r="D11" s="51">
        <v>20.6</v>
      </c>
      <c r="E11" s="29">
        <v>82</v>
      </c>
      <c r="F11" s="5">
        <v>1419</v>
      </c>
    </row>
    <row r="12" spans="1:7" x14ac:dyDescent="0.25">
      <c r="A12" s="20"/>
      <c r="B12" s="8" t="s">
        <v>8</v>
      </c>
      <c r="C12" s="9"/>
      <c r="D12" s="67" t="s">
        <v>147</v>
      </c>
      <c r="E12" s="68"/>
      <c r="F12" s="10">
        <f>SUM(F10:F11)</f>
        <v>2500</v>
      </c>
    </row>
    <row r="13" spans="1:7" x14ac:dyDescent="0.25">
      <c r="B13" s="1"/>
      <c r="D13" s="53"/>
      <c r="F13" s="6"/>
    </row>
    <row r="14" spans="1:7" ht="12.75" customHeight="1" x14ac:dyDescent="0.25">
      <c r="A14" s="19" t="s">
        <v>145</v>
      </c>
      <c r="B14" s="38" t="s">
        <v>115</v>
      </c>
      <c r="C14" s="3" t="s">
        <v>116</v>
      </c>
      <c r="D14" s="51">
        <v>20.6</v>
      </c>
      <c r="E14" s="29">
        <v>82</v>
      </c>
      <c r="F14" s="5">
        <v>2512</v>
      </c>
    </row>
    <row r="15" spans="1:7" x14ac:dyDescent="0.25">
      <c r="A15" s="20"/>
      <c r="B15" s="8" t="s">
        <v>8</v>
      </c>
      <c r="C15" s="9"/>
      <c r="D15" s="67" t="s">
        <v>35</v>
      </c>
      <c r="E15" s="68"/>
      <c r="F15" s="10">
        <f>SUM(F14:F14)</f>
        <v>2512</v>
      </c>
    </row>
    <row r="16" spans="1:7" x14ac:dyDescent="0.25">
      <c r="B16" s="1"/>
      <c r="D16" s="53"/>
      <c r="F16" s="6"/>
    </row>
    <row r="17" spans="1:8" ht="15.6" x14ac:dyDescent="0.3">
      <c r="C17" s="22" t="s">
        <v>169</v>
      </c>
      <c r="D17" s="73" t="s">
        <v>167</v>
      </c>
      <c r="E17" s="72"/>
      <c r="F17" s="7">
        <f>SUM(F12+F15)</f>
        <v>5012</v>
      </c>
      <c r="H17" s="1"/>
    </row>
    <row r="18" spans="1:8" x14ac:dyDescent="0.25">
      <c r="B18" s="1"/>
      <c r="D18" s="53"/>
      <c r="F18" s="6"/>
    </row>
    <row r="19" spans="1:8" s="2" customFormat="1" ht="17.399999999999999" x14ac:dyDescent="0.3">
      <c r="A19" s="16" t="s">
        <v>150</v>
      </c>
      <c r="D19" s="50"/>
      <c r="E19" s="28"/>
      <c r="F19" s="4"/>
    </row>
    <row r="20" spans="1:8" ht="9" customHeight="1" x14ac:dyDescent="0.25"/>
    <row r="21" spans="1:8" s="1" customFormat="1" x14ac:dyDescent="0.25">
      <c r="A21" s="17" t="s">
        <v>4</v>
      </c>
      <c r="B21" s="13" t="s">
        <v>6</v>
      </c>
      <c r="C21" s="13" t="s">
        <v>5</v>
      </c>
      <c r="D21" s="69" t="s">
        <v>11</v>
      </c>
      <c r="E21" s="70"/>
      <c r="F21" s="11" t="s">
        <v>7</v>
      </c>
      <c r="G21" s="3"/>
    </row>
    <row r="22" spans="1:8" x14ac:dyDescent="0.25">
      <c r="A22" s="18"/>
      <c r="B22" s="14"/>
      <c r="C22" s="14"/>
      <c r="D22" s="52" t="s">
        <v>9</v>
      </c>
      <c r="E22" s="30" t="s">
        <v>10</v>
      </c>
      <c r="F22" s="12"/>
    </row>
    <row r="23" spans="1:8" ht="6" customHeight="1" x14ac:dyDescent="0.25">
      <c r="D23" s="53"/>
      <c r="E23" s="31"/>
    </row>
    <row r="24" spans="1:8" x14ac:dyDescent="0.25">
      <c r="A24" s="19" t="s">
        <v>151</v>
      </c>
      <c r="B24" s="3" t="s">
        <v>148</v>
      </c>
      <c r="C24" s="3" t="s">
        <v>152</v>
      </c>
      <c r="D24" s="51">
        <v>1</v>
      </c>
      <c r="F24" s="5">
        <v>50000</v>
      </c>
    </row>
    <row r="25" spans="1:8" x14ac:dyDescent="0.25">
      <c r="A25" s="19" t="s">
        <v>0</v>
      </c>
      <c r="B25" s="3" t="s">
        <v>153</v>
      </c>
      <c r="C25" s="3" t="s">
        <v>154</v>
      </c>
      <c r="D25" s="51">
        <v>1</v>
      </c>
      <c r="F25" s="5">
        <v>20000</v>
      </c>
    </row>
    <row r="26" spans="1:8" x14ac:dyDescent="0.25">
      <c r="A26" s="19" t="s">
        <v>0</v>
      </c>
      <c r="B26" s="3" t="s">
        <v>56</v>
      </c>
      <c r="C26" s="3" t="s">
        <v>155</v>
      </c>
      <c r="D26" s="51">
        <v>1</v>
      </c>
      <c r="F26" s="5">
        <v>20000</v>
      </c>
    </row>
    <row r="27" spans="1:8" x14ac:dyDescent="0.25">
      <c r="A27" s="19" t="s">
        <v>0</v>
      </c>
      <c r="B27" s="3" t="s">
        <v>156</v>
      </c>
      <c r="C27" s="3" t="s">
        <v>157</v>
      </c>
      <c r="D27" s="51">
        <v>1</v>
      </c>
      <c r="F27" s="5">
        <v>10000</v>
      </c>
    </row>
    <row r="28" spans="1:8" x14ac:dyDescent="0.25">
      <c r="A28" s="19" t="s">
        <v>0</v>
      </c>
      <c r="B28" s="3" t="s">
        <v>84</v>
      </c>
      <c r="C28" s="3" t="s">
        <v>158</v>
      </c>
      <c r="D28" s="51">
        <v>1</v>
      </c>
      <c r="F28" s="5">
        <v>10000</v>
      </c>
    </row>
    <row r="29" spans="1:8" x14ac:dyDescent="0.25">
      <c r="A29" s="19" t="s">
        <v>0</v>
      </c>
      <c r="B29" s="3" t="s">
        <v>82</v>
      </c>
      <c r="C29" s="3" t="s">
        <v>159</v>
      </c>
      <c r="D29" s="51">
        <v>1</v>
      </c>
      <c r="F29" s="5">
        <v>10000</v>
      </c>
    </row>
    <row r="30" spans="1:8" x14ac:dyDescent="0.25">
      <c r="A30" s="20"/>
      <c r="B30" s="8" t="s">
        <v>8</v>
      </c>
      <c r="C30" s="9"/>
      <c r="D30" s="71" t="s">
        <v>35</v>
      </c>
      <c r="E30" s="72"/>
      <c r="F30" s="10">
        <f>SUM(F24:F29)</f>
        <v>120000</v>
      </c>
    </row>
    <row r="31" spans="1:8" s="21" customFormat="1" x14ac:dyDescent="0.25">
      <c r="A31" s="34"/>
      <c r="B31" s="36"/>
      <c r="D31" s="54"/>
      <c r="E31" s="39"/>
      <c r="F31" s="37"/>
    </row>
    <row r="32" spans="1:8" x14ac:dyDescent="0.25">
      <c r="A32" s="19" t="s">
        <v>160</v>
      </c>
      <c r="B32" s="3" t="s">
        <v>161</v>
      </c>
      <c r="C32" s="3" t="s">
        <v>170</v>
      </c>
      <c r="D32" s="51">
        <v>1</v>
      </c>
      <c r="F32" s="5">
        <v>20000</v>
      </c>
    </row>
    <row r="33" spans="1:8" x14ac:dyDescent="0.25">
      <c r="A33" s="19" t="s">
        <v>0</v>
      </c>
      <c r="B33" s="3" t="s">
        <v>103</v>
      </c>
      <c r="C33" s="3" t="s">
        <v>162</v>
      </c>
      <c r="D33" s="51">
        <v>1</v>
      </c>
      <c r="F33" s="5">
        <v>20000</v>
      </c>
    </row>
    <row r="34" spans="1:8" x14ac:dyDescent="0.25">
      <c r="A34" s="19" t="s">
        <v>0</v>
      </c>
      <c r="B34" s="3" t="s">
        <v>163</v>
      </c>
      <c r="C34" s="3" t="s">
        <v>116</v>
      </c>
      <c r="D34" s="51">
        <v>1</v>
      </c>
      <c r="F34" s="5">
        <v>40000</v>
      </c>
    </row>
    <row r="35" spans="1:8" x14ac:dyDescent="0.25">
      <c r="A35" s="19" t="s">
        <v>0</v>
      </c>
      <c r="B35" s="3" t="s">
        <v>165</v>
      </c>
      <c r="C35" s="3" t="s">
        <v>164</v>
      </c>
      <c r="D35" s="51">
        <v>1</v>
      </c>
      <c r="F35" s="5">
        <v>10000</v>
      </c>
    </row>
    <row r="36" spans="1:8" x14ac:dyDescent="0.25">
      <c r="A36" s="19" t="s">
        <v>0</v>
      </c>
      <c r="B36" s="3" t="s">
        <v>13</v>
      </c>
      <c r="C36" s="3" t="s">
        <v>166</v>
      </c>
      <c r="D36" s="51">
        <v>1</v>
      </c>
      <c r="F36" s="5">
        <v>40000</v>
      </c>
    </row>
    <row r="37" spans="1:8" x14ac:dyDescent="0.25">
      <c r="A37" s="20"/>
      <c r="B37" s="8" t="s">
        <v>8</v>
      </c>
      <c r="C37" s="9"/>
      <c r="D37" s="71" t="s">
        <v>35</v>
      </c>
      <c r="E37" s="72"/>
      <c r="F37" s="10">
        <f>SUM(F32:F36)</f>
        <v>130000</v>
      </c>
    </row>
    <row r="38" spans="1:8" x14ac:dyDescent="0.25">
      <c r="B38" s="1"/>
      <c r="C38" s="9"/>
      <c r="D38" s="55"/>
      <c r="E38" s="42"/>
      <c r="F38" s="10"/>
    </row>
    <row r="39" spans="1:8" ht="15.6" x14ac:dyDescent="0.3">
      <c r="C39" s="22" t="s">
        <v>149</v>
      </c>
      <c r="D39" s="73" t="s">
        <v>167</v>
      </c>
      <c r="E39" s="72"/>
      <c r="F39" s="7">
        <f>SUM(F30+F37)</f>
        <v>250000</v>
      </c>
      <c r="H39" s="1"/>
    </row>
    <row r="40" spans="1:8" x14ac:dyDescent="0.25">
      <c r="B40" s="1"/>
      <c r="D40" s="53"/>
      <c r="F40" s="6"/>
    </row>
    <row r="41" spans="1:8" s="2" customFormat="1" ht="17.399999999999999" x14ac:dyDescent="0.3">
      <c r="A41" s="16" t="s">
        <v>143</v>
      </c>
      <c r="D41" s="50"/>
      <c r="E41" s="28"/>
      <c r="F41" s="4"/>
    </row>
    <row r="42" spans="1:8" ht="9" customHeight="1" x14ac:dyDescent="0.25"/>
    <row r="43" spans="1:8" s="1" customFormat="1" x14ac:dyDescent="0.25">
      <c r="A43" s="17" t="s">
        <v>4</v>
      </c>
      <c r="B43" s="13" t="s">
        <v>6</v>
      </c>
      <c r="C43" s="13" t="s">
        <v>5</v>
      </c>
      <c r="D43" s="69" t="s">
        <v>11</v>
      </c>
      <c r="E43" s="70"/>
      <c r="F43" s="11" t="s">
        <v>7</v>
      </c>
      <c r="G43" s="3"/>
    </row>
    <row r="44" spans="1:8" x14ac:dyDescent="0.25">
      <c r="A44" s="18"/>
      <c r="B44" s="14"/>
      <c r="C44" s="14"/>
      <c r="D44" s="52" t="s">
        <v>9</v>
      </c>
      <c r="E44" s="30" t="s">
        <v>10</v>
      </c>
      <c r="F44" s="12"/>
    </row>
    <row r="45" spans="1:8" ht="6" customHeight="1" x14ac:dyDescent="0.25">
      <c r="D45" s="53"/>
      <c r="E45" s="31"/>
    </row>
    <row r="46" spans="1:8" s="21" customFormat="1" ht="12.75" customHeight="1" x14ac:dyDescent="0.25">
      <c r="A46" s="34" t="s">
        <v>168</v>
      </c>
      <c r="B46" s="40" t="s">
        <v>113</v>
      </c>
      <c r="C46" s="21" t="s">
        <v>47</v>
      </c>
      <c r="D46" s="56">
        <v>8.3000000000000007</v>
      </c>
      <c r="E46" s="39">
        <v>4.5999999999999996</v>
      </c>
      <c r="F46" s="35">
        <v>17500</v>
      </c>
    </row>
    <row r="47" spans="1:8" s="21" customFormat="1" ht="12.75" customHeight="1" x14ac:dyDescent="0.25">
      <c r="A47" s="34" t="s">
        <v>0</v>
      </c>
      <c r="B47" s="40" t="s">
        <v>113</v>
      </c>
      <c r="C47" s="21" t="s">
        <v>47</v>
      </c>
      <c r="D47" s="56">
        <v>10.4</v>
      </c>
      <c r="E47" s="39">
        <v>7.4</v>
      </c>
      <c r="F47" s="35">
        <v>1400</v>
      </c>
    </row>
    <row r="48" spans="1:8" s="21" customFormat="1" x14ac:dyDescent="0.25">
      <c r="A48" s="25"/>
      <c r="B48" s="26" t="s">
        <v>8</v>
      </c>
      <c r="C48" s="27"/>
      <c r="D48" s="66" t="s">
        <v>48</v>
      </c>
      <c r="E48" s="66"/>
      <c r="F48" s="10">
        <f>SUM(F46:F47)</f>
        <v>18900</v>
      </c>
    </row>
    <row r="49" spans="1:8" s="21" customFormat="1" x14ac:dyDescent="0.25">
      <c r="A49" s="34"/>
      <c r="B49" s="36"/>
      <c r="D49" s="54"/>
      <c r="E49" s="39"/>
      <c r="F49" s="37"/>
    </row>
    <row r="50" spans="1:8" ht="12.75" customHeight="1" x14ac:dyDescent="0.25">
      <c r="A50" s="19" t="s">
        <v>86</v>
      </c>
      <c r="B50" s="3" t="s">
        <v>46</v>
      </c>
      <c r="C50" s="3" t="s">
        <v>42</v>
      </c>
      <c r="D50" s="51">
        <v>12</v>
      </c>
      <c r="E50" s="29">
        <v>11.36</v>
      </c>
      <c r="F50" s="5">
        <v>691</v>
      </c>
    </row>
    <row r="51" spans="1:8" x14ac:dyDescent="0.25">
      <c r="A51" s="20"/>
      <c r="B51" s="8" t="s">
        <v>8</v>
      </c>
      <c r="C51" s="9"/>
      <c r="D51" s="71" t="s">
        <v>35</v>
      </c>
      <c r="E51" s="71"/>
      <c r="F51" s="10">
        <f>SUM(F50:F50)</f>
        <v>691</v>
      </c>
    </row>
    <row r="52" spans="1:8" x14ac:dyDescent="0.25">
      <c r="B52" s="1"/>
      <c r="D52" s="53"/>
      <c r="F52" s="6"/>
    </row>
    <row r="53" spans="1:8" x14ac:dyDescent="0.25">
      <c r="A53" s="19" t="s">
        <v>171</v>
      </c>
      <c r="B53" s="3" t="s">
        <v>172</v>
      </c>
      <c r="C53" s="3" t="s">
        <v>49</v>
      </c>
      <c r="D53" s="51">
        <v>8.8000000000000007</v>
      </c>
      <c r="E53" s="29">
        <v>3.93</v>
      </c>
      <c r="F53" s="5">
        <v>820</v>
      </c>
    </row>
    <row r="54" spans="1:8" x14ac:dyDescent="0.25">
      <c r="A54" s="19" t="s">
        <v>0</v>
      </c>
      <c r="B54" s="3" t="s">
        <v>33</v>
      </c>
      <c r="C54" s="3" t="s">
        <v>49</v>
      </c>
      <c r="D54" s="51">
        <v>8.8000000000000007</v>
      </c>
      <c r="E54" s="29">
        <v>3.93</v>
      </c>
      <c r="F54" s="5">
        <v>341</v>
      </c>
    </row>
    <row r="55" spans="1:8" s="24" customFormat="1" x14ac:dyDescent="0.25">
      <c r="A55" s="19" t="s">
        <v>0</v>
      </c>
      <c r="B55" s="3" t="s">
        <v>40</v>
      </c>
      <c r="C55" s="3" t="s">
        <v>49</v>
      </c>
      <c r="D55" s="51">
        <v>8.8000000000000007</v>
      </c>
      <c r="E55" s="29">
        <v>3.93</v>
      </c>
      <c r="F55" s="5">
        <v>455</v>
      </c>
      <c r="G55" s="3"/>
      <c r="H55" s="3"/>
    </row>
    <row r="56" spans="1:8" x14ac:dyDescent="0.25">
      <c r="A56" s="19" t="s">
        <v>0</v>
      </c>
      <c r="B56" s="3" t="s">
        <v>1</v>
      </c>
      <c r="C56" s="3" t="s">
        <v>50</v>
      </c>
      <c r="D56" s="51">
        <v>8.8000000000000007</v>
      </c>
      <c r="E56" s="29">
        <v>3.93</v>
      </c>
      <c r="F56" s="5">
        <v>2120</v>
      </c>
    </row>
    <row r="57" spans="1:8" x14ac:dyDescent="0.25">
      <c r="A57" s="19" t="s">
        <v>0</v>
      </c>
      <c r="B57" s="3" t="s">
        <v>40</v>
      </c>
      <c r="C57" s="3" t="s">
        <v>50</v>
      </c>
      <c r="D57" s="51">
        <v>8.8000000000000007</v>
      </c>
      <c r="E57" s="29">
        <v>3.93</v>
      </c>
      <c r="F57" s="5">
        <v>455</v>
      </c>
    </row>
    <row r="58" spans="1:8" x14ac:dyDescent="0.25">
      <c r="A58" s="19" t="s">
        <v>0</v>
      </c>
      <c r="B58" s="3" t="s">
        <v>51</v>
      </c>
      <c r="C58" s="3" t="s">
        <v>52</v>
      </c>
      <c r="D58" s="51">
        <v>8.8000000000000007</v>
      </c>
      <c r="E58" s="29">
        <v>3.93</v>
      </c>
      <c r="F58" s="5">
        <v>707</v>
      </c>
    </row>
    <row r="59" spans="1:8" x14ac:dyDescent="0.25">
      <c r="A59" s="19" t="s">
        <v>0</v>
      </c>
      <c r="B59" s="3" t="s">
        <v>40</v>
      </c>
      <c r="C59" s="3" t="s">
        <v>52</v>
      </c>
      <c r="D59" s="51">
        <v>8.8000000000000007</v>
      </c>
      <c r="E59" s="29">
        <v>3.93</v>
      </c>
      <c r="F59" s="5">
        <v>707</v>
      </c>
    </row>
    <row r="60" spans="1:8" x14ac:dyDescent="0.25">
      <c r="A60" s="19" t="s">
        <v>0</v>
      </c>
      <c r="B60" s="3" t="s">
        <v>66</v>
      </c>
      <c r="C60" s="3" t="s">
        <v>173</v>
      </c>
      <c r="D60" s="51">
        <v>8.8000000000000007</v>
      </c>
      <c r="E60" s="29">
        <v>3.93</v>
      </c>
      <c r="F60" s="5">
        <v>684</v>
      </c>
    </row>
    <row r="61" spans="1:8" x14ac:dyDescent="0.25">
      <c r="A61" s="19" t="s">
        <v>0</v>
      </c>
      <c r="B61" s="3" t="s">
        <v>40</v>
      </c>
      <c r="C61" s="3" t="s">
        <v>173</v>
      </c>
      <c r="D61" s="51">
        <v>8.8000000000000007</v>
      </c>
      <c r="E61" s="29">
        <v>3.93</v>
      </c>
      <c r="F61" s="5">
        <v>707</v>
      </c>
    </row>
    <row r="62" spans="1:8" x14ac:dyDescent="0.25">
      <c r="A62" s="19" t="s">
        <v>0</v>
      </c>
      <c r="B62" s="3" t="s">
        <v>174</v>
      </c>
      <c r="C62" s="3" t="s">
        <v>53</v>
      </c>
      <c r="D62" s="51">
        <v>8.8000000000000007</v>
      </c>
      <c r="E62" s="29">
        <v>3.93</v>
      </c>
      <c r="F62" s="5">
        <v>1094</v>
      </c>
    </row>
    <row r="63" spans="1:8" x14ac:dyDescent="0.25">
      <c r="A63" s="19" t="s">
        <v>0</v>
      </c>
      <c r="B63" s="3" t="s">
        <v>40</v>
      </c>
      <c r="C63" s="3" t="s">
        <v>53</v>
      </c>
      <c r="D63" s="51">
        <v>8.8000000000000007</v>
      </c>
      <c r="E63" s="29">
        <v>3.93</v>
      </c>
      <c r="F63" s="5">
        <v>707</v>
      </c>
    </row>
    <row r="64" spans="1:8" x14ac:dyDescent="0.25">
      <c r="A64" s="19" t="s">
        <v>0</v>
      </c>
      <c r="B64" s="3" t="s">
        <v>45</v>
      </c>
      <c r="C64" s="3" t="s">
        <v>21</v>
      </c>
      <c r="D64" s="51">
        <v>8.8000000000000007</v>
      </c>
      <c r="E64" s="29">
        <v>3.93</v>
      </c>
      <c r="F64" s="5">
        <v>2051</v>
      </c>
    </row>
    <row r="65" spans="1:6" x14ac:dyDescent="0.25">
      <c r="A65" s="19" t="s">
        <v>0</v>
      </c>
      <c r="B65" s="3" t="s">
        <v>40</v>
      </c>
      <c r="C65" s="3" t="s">
        <v>21</v>
      </c>
      <c r="D65" s="51">
        <v>8.8000000000000007</v>
      </c>
      <c r="E65" s="29">
        <v>3.93</v>
      </c>
      <c r="F65" s="5">
        <v>707</v>
      </c>
    </row>
    <row r="66" spans="1:6" x14ac:dyDescent="0.25">
      <c r="A66" s="19" t="s">
        <v>0</v>
      </c>
      <c r="B66" s="3" t="s">
        <v>67</v>
      </c>
      <c r="C66" s="3" t="s">
        <v>131</v>
      </c>
      <c r="D66" s="51">
        <v>8.8000000000000007</v>
      </c>
      <c r="E66" s="29">
        <v>3.93</v>
      </c>
      <c r="F66" s="5">
        <v>565</v>
      </c>
    </row>
    <row r="67" spans="1:6" x14ac:dyDescent="0.25">
      <c r="A67" s="19" t="s">
        <v>0</v>
      </c>
      <c r="B67" s="3" t="s">
        <v>40</v>
      </c>
      <c r="C67" s="3" t="s">
        <v>131</v>
      </c>
      <c r="D67" s="51">
        <v>8.8000000000000007</v>
      </c>
      <c r="E67" s="29">
        <v>3.93</v>
      </c>
      <c r="F67" s="5">
        <v>501</v>
      </c>
    </row>
    <row r="68" spans="1:6" x14ac:dyDescent="0.25">
      <c r="A68" s="19" t="s">
        <v>0</v>
      </c>
      <c r="B68" s="3" t="s">
        <v>68</v>
      </c>
      <c r="C68" s="3" t="s">
        <v>130</v>
      </c>
      <c r="D68" s="51">
        <v>8.8000000000000007</v>
      </c>
      <c r="E68" s="29">
        <v>3.93</v>
      </c>
      <c r="F68" s="5">
        <v>2733</v>
      </c>
    </row>
    <row r="69" spans="1:6" x14ac:dyDescent="0.25">
      <c r="A69" s="19" t="s">
        <v>0</v>
      </c>
      <c r="B69" s="3" t="s">
        <v>40</v>
      </c>
      <c r="C69" s="3" t="s">
        <v>130</v>
      </c>
      <c r="D69" s="51">
        <v>8.8000000000000007</v>
      </c>
      <c r="E69" s="29">
        <v>3.93</v>
      </c>
      <c r="F69" s="5">
        <v>707</v>
      </c>
    </row>
    <row r="70" spans="1:6" x14ac:dyDescent="0.25">
      <c r="A70" s="19" t="s">
        <v>0</v>
      </c>
      <c r="B70" s="3" t="s">
        <v>13</v>
      </c>
      <c r="C70" s="3" t="s">
        <v>65</v>
      </c>
      <c r="D70" s="51">
        <v>8.8000000000000007</v>
      </c>
      <c r="E70" s="29">
        <v>3.93</v>
      </c>
      <c r="F70" s="5">
        <v>2120</v>
      </c>
    </row>
    <row r="71" spans="1:6" x14ac:dyDescent="0.25">
      <c r="A71" s="19" t="s">
        <v>0</v>
      </c>
      <c r="B71" s="3" t="s">
        <v>40</v>
      </c>
      <c r="C71" s="3" t="s">
        <v>65</v>
      </c>
      <c r="D71" s="51">
        <v>8.8000000000000007</v>
      </c>
      <c r="E71" s="29">
        <v>3.93</v>
      </c>
      <c r="F71" s="5">
        <v>707</v>
      </c>
    </row>
    <row r="72" spans="1:6" x14ac:dyDescent="0.25">
      <c r="A72" s="20"/>
      <c r="B72" s="8" t="s">
        <v>8</v>
      </c>
      <c r="C72" s="9"/>
      <c r="D72" s="71" t="s">
        <v>37</v>
      </c>
      <c r="E72" s="72"/>
      <c r="F72" s="10">
        <f>SUM(F53:F71)</f>
        <v>18888</v>
      </c>
    </row>
    <row r="74" spans="1:6" ht="12.75" customHeight="1" x14ac:dyDescent="0.25">
      <c r="A74" s="19" t="s">
        <v>64</v>
      </c>
      <c r="B74" s="3" t="s">
        <v>34</v>
      </c>
      <c r="C74" s="3" t="s">
        <v>73</v>
      </c>
      <c r="D74" s="51">
        <v>7.7</v>
      </c>
      <c r="E74" s="29">
        <v>2.88</v>
      </c>
      <c r="F74" s="5">
        <v>385</v>
      </c>
    </row>
    <row r="75" spans="1:6" ht="12.75" customHeight="1" x14ac:dyDescent="0.25">
      <c r="A75" s="19" t="s">
        <v>0</v>
      </c>
      <c r="B75" s="3" t="s">
        <v>41</v>
      </c>
      <c r="C75" s="3" t="s">
        <v>73</v>
      </c>
      <c r="D75" s="51">
        <v>7.7</v>
      </c>
      <c r="E75" s="29">
        <v>2.88</v>
      </c>
      <c r="F75" s="5">
        <v>1118</v>
      </c>
    </row>
    <row r="76" spans="1:6" ht="12.75" customHeight="1" x14ac:dyDescent="0.25">
      <c r="A76" s="19" t="s">
        <v>0</v>
      </c>
      <c r="B76" s="3" t="s">
        <v>74</v>
      </c>
      <c r="C76" s="3" t="s">
        <v>75</v>
      </c>
      <c r="D76" s="51">
        <v>7.7</v>
      </c>
      <c r="E76" s="29">
        <v>2.88</v>
      </c>
      <c r="F76" s="5">
        <v>934</v>
      </c>
    </row>
    <row r="77" spans="1:6" ht="12.75" customHeight="1" x14ac:dyDescent="0.25">
      <c r="A77" s="19" t="s">
        <v>0</v>
      </c>
      <c r="B77" s="3" t="s">
        <v>41</v>
      </c>
      <c r="C77" s="3" t="s">
        <v>75</v>
      </c>
      <c r="D77" s="51">
        <v>7.7</v>
      </c>
      <c r="E77" s="29">
        <v>2.88</v>
      </c>
      <c r="F77" s="5">
        <v>1118</v>
      </c>
    </row>
    <row r="78" spans="1:6" ht="12.75" customHeight="1" x14ac:dyDescent="0.25">
      <c r="A78" s="19" t="s">
        <v>0</v>
      </c>
      <c r="B78" s="3" t="s">
        <v>78</v>
      </c>
      <c r="C78" s="3" t="s">
        <v>75</v>
      </c>
      <c r="D78" s="51">
        <v>7.7</v>
      </c>
      <c r="E78" s="29">
        <v>2.88</v>
      </c>
      <c r="F78" s="5">
        <v>188</v>
      </c>
    </row>
    <row r="79" spans="1:6" ht="12.75" customHeight="1" x14ac:dyDescent="0.25">
      <c r="A79" s="19" t="s">
        <v>0</v>
      </c>
      <c r="B79" s="3" t="s">
        <v>41</v>
      </c>
      <c r="C79" s="3" t="s">
        <v>75</v>
      </c>
      <c r="D79" s="51">
        <v>7.7</v>
      </c>
      <c r="E79" s="29">
        <v>2.88</v>
      </c>
      <c r="F79" s="5">
        <v>1118</v>
      </c>
    </row>
    <row r="80" spans="1:6" ht="12.75" customHeight="1" x14ac:dyDescent="0.25">
      <c r="A80" s="19" t="s">
        <v>0</v>
      </c>
      <c r="B80" s="3" t="s">
        <v>82</v>
      </c>
      <c r="C80" s="3" t="s">
        <v>83</v>
      </c>
      <c r="D80" s="51">
        <v>7.7</v>
      </c>
      <c r="E80" s="29">
        <v>2.88</v>
      </c>
      <c r="F80" s="5">
        <v>1497</v>
      </c>
    </row>
    <row r="81" spans="1:8" ht="12.75" customHeight="1" x14ac:dyDescent="0.25">
      <c r="A81" s="19" t="s">
        <v>0</v>
      </c>
      <c r="B81" s="3" t="s">
        <v>81</v>
      </c>
      <c r="C81" s="3" t="s">
        <v>83</v>
      </c>
      <c r="D81" s="51">
        <v>7.7</v>
      </c>
      <c r="E81" s="29">
        <v>2.88</v>
      </c>
      <c r="F81" s="5">
        <v>1656</v>
      </c>
    </row>
    <row r="82" spans="1:8" ht="12.75" customHeight="1" x14ac:dyDescent="0.25">
      <c r="A82" s="19" t="s">
        <v>0</v>
      </c>
      <c r="B82" s="3" t="s">
        <v>84</v>
      </c>
      <c r="C82" s="3" t="s">
        <v>85</v>
      </c>
      <c r="D82" s="51">
        <v>7.7</v>
      </c>
      <c r="E82" s="29">
        <v>2.88</v>
      </c>
      <c r="F82" s="5">
        <v>1542</v>
      </c>
    </row>
    <row r="83" spans="1:8" ht="12.75" customHeight="1" x14ac:dyDescent="0.25">
      <c r="A83" s="19" t="s">
        <v>0</v>
      </c>
      <c r="B83" s="3" t="s">
        <v>81</v>
      </c>
      <c r="C83" s="3" t="s">
        <v>85</v>
      </c>
      <c r="D83" s="51">
        <v>7.7</v>
      </c>
      <c r="E83" s="29">
        <v>2.88</v>
      </c>
      <c r="F83" s="5">
        <v>1656</v>
      </c>
    </row>
    <row r="84" spans="1:8" x14ac:dyDescent="0.25">
      <c r="A84" s="20"/>
      <c r="B84" s="8" t="s">
        <v>8</v>
      </c>
      <c r="C84" s="9"/>
      <c r="D84" s="67" t="s">
        <v>63</v>
      </c>
      <c r="E84" s="68"/>
      <c r="F84" s="10">
        <f>SUM(F74:F83)</f>
        <v>11212</v>
      </c>
    </row>
    <row r="85" spans="1:8" x14ac:dyDescent="0.25">
      <c r="B85" s="1"/>
      <c r="D85" s="53"/>
      <c r="F85" s="6"/>
    </row>
    <row r="86" spans="1:8" x14ac:dyDescent="0.25">
      <c r="A86" s="19" t="s">
        <v>127</v>
      </c>
      <c r="B86" s="3" t="s">
        <v>175</v>
      </c>
      <c r="C86" s="3" t="s">
        <v>176</v>
      </c>
      <c r="D86" s="51">
        <v>7.5</v>
      </c>
      <c r="E86" s="29">
        <v>2.42</v>
      </c>
      <c r="F86" s="5">
        <v>2066</v>
      </c>
    </row>
    <row r="87" spans="1:8" ht="12.75" customHeight="1" x14ac:dyDescent="0.25">
      <c r="A87" s="19" t="s">
        <v>0</v>
      </c>
      <c r="B87" s="3" t="s">
        <v>17</v>
      </c>
      <c r="C87" s="3" t="s">
        <v>18</v>
      </c>
      <c r="D87" s="51">
        <v>7.5</v>
      </c>
      <c r="E87" s="29">
        <v>2.42</v>
      </c>
      <c r="F87" s="5">
        <v>1749</v>
      </c>
    </row>
    <row r="88" spans="1:8" ht="12.75" customHeight="1" x14ac:dyDescent="0.25">
      <c r="A88" s="19" t="s">
        <v>0</v>
      </c>
      <c r="B88" s="3" t="s">
        <v>25</v>
      </c>
      <c r="C88" s="3" t="s">
        <v>70</v>
      </c>
      <c r="D88" s="51">
        <v>7.5</v>
      </c>
      <c r="E88" s="29">
        <v>2.42</v>
      </c>
      <c r="F88" s="5">
        <v>665</v>
      </c>
    </row>
    <row r="89" spans="1:8" ht="12.75" customHeight="1" x14ac:dyDescent="0.25">
      <c r="A89" s="19" t="s">
        <v>0</v>
      </c>
      <c r="B89" s="3" t="s">
        <v>71</v>
      </c>
      <c r="C89" s="3" t="s">
        <v>72</v>
      </c>
      <c r="D89" s="51">
        <v>7.5</v>
      </c>
      <c r="E89" s="29">
        <v>2.42</v>
      </c>
      <c r="F89" s="5">
        <v>1608</v>
      </c>
    </row>
    <row r="90" spans="1:8" ht="12.75" customHeight="1" x14ac:dyDescent="0.25">
      <c r="A90" s="19" t="s">
        <v>0</v>
      </c>
      <c r="B90" s="3" t="s">
        <v>177</v>
      </c>
      <c r="D90" s="51">
        <v>7.5</v>
      </c>
      <c r="E90" s="29">
        <v>2.42</v>
      </c>
      <c r="F90" s="5">
        <v>6880</v>
      </c>
    </row>
    <row r="91" spans="1:8" ht="12.75" customHeight="1" x14ac:dyDescent="0.25">
      <c r="A91" s="19" t="s">
        <v>0</v>
      </c>
      <c r="B91" s="3" t="s">
        <v>54</v>
      </c>
      <c r="C91" s="3" t="s">
        <v>69</v>
      </c>
      <c r="D91" s="51">
        <v>7.5</v>
      </c>
      <c r="E91" s="29">
        <v>2.42</v>
      </c>
      <c r="F91" s="5">
        <v>888</v>
      </c>
    </row>
    <row r="92" spans="1:8" ht="12.75" customHeight="1" x14ac:dyDescent="0.25">
      <c r="A92" s="19" t="s">
        <v>0</v>
      </c>
      <c r="B92" s="3" t="s">
        <v>41</v>
      </c>
      <c r="C92" s="3" t="s">
        <v>69</v>
      </c>
      <c r="D92" s="51">
        <v>7.5</v>
      </c>
      <c r="E92" s="29">
        <v>2.42</v>
      </c>
      <c r="F92" s="5">
        <v>1744</v>
      </c>
    </row>
    <row r="93" spans="1:8" x14ac:dyDescent="0.25">
      <c r="A93" s="20"/>
      <c r="B93" s="8" t="s">
        <v>8</v>
      </c>
      <c r="C93" s="9"/>
      <c r="D93" s="67" t="s">
        <v>63</v>
      </c>
      <c r="E93" s="68"/>
      <c r="F93" s="10">
        <f>SUM(F85:F92)</f>
        <v>15600</v>
      </c>
    </row>
    <row r="94" spans="1:8" x14ac:dyDescent="0.25">
      <c r="B94" s="1"/>
      <c r="D94" s="53"/>
      <c r="F94" s="6"/>
    </row>
    <row r="95" spans="1:8" s="21" customFormat="1" x14ac:dyDescent="0.25">
      <c r="A95" s="19"/>
      <c r="B95" s="3"/>
      <c r="C95" s="3"/>
      <c r="D95" s="76" t="s">
        <v>2</v>
      </c>
      <c r="E95" s="77"/>
      <c r="F95" s="6">
        <f>SUM(F51+F72+F84+F93)</f>
        <v>46391</v>
      </c>
      <c r="H95" s="3"/>
    </row>
    <row r="96" spans="1:8" s="1" customFormat="1" x14ac:dyDescent="0.25">
      <c r="A96" s="19"/>
      <c r="B96" s="3"/>
      <c r="C96" s="3"/>
      <c r="D96" s="64" t="s">
        <v>3</v>
      </c>
      <c r="E96" s="65"/>
      <c r="F96" s="37">
        <f>SUM(F48)</f>
        <v>18900</v>
      </c>
      <c r="G96" s="3"/>
    </row>
    <row r="97" spans="1:8" s="1" customFormat="1" x14ac:dyDescent="0.25">
      <c r="A97" s="19"/>
      <c r="B97" s="3"/>
      <c r="C97" s="3"/>
      <c r="D97" s="53"/>
      <c r="E97" s="32"/>
      <c r="F97" s="6"/>
      <c r="G97" s="3"/>
    </row>
    <row r="98" spans="1:8" ht="15.6" x14ac:dyDescent="0.3">
      <c r="C98" s="22" t="s">
        <v>20</v>
      </c>
      <c r="D98" s="73" t="s">
        <v>167</v>
      </c>
      <c r="E98" s="74"/>
      <c r="F98" s="7">
        <f>SUM(F95:F96)</f>
        <v>65291</v>
      </c>
      <c r="H98" s="1"/>
    </row>
    <row r="99" spans="1:8" ht="12.75" customHeight="1" x14ac:dyDescent="0.25"/>
    <row r="100" spans="1:8" s="2" customFormat="1" ht="17.399999999999999" x14ac:dyDescent="0.3">
      <c r="A100" s="16" t="s">
        <v>144</v>
      </c>
      <c r="D100" s="50"/>
      <c r="E100" s="28"/>
      <c r="F100" s="4"/>
    </row>
    <row r="101" spans="1:8" ht="9" customHeight="1" x14ac:dyDescent="0.25"/>
    <row r="102" spans="1:8" s="1" customFormat="1" x14ac:dyDescent="0.25">
      <c r="A102" s="17" t="s">
        <v>4</v>
      </c>
      <c r="B102" s="13" t="s">
        <v>6</v>
      </c>
      <c r="C102" s="13" t="s">
        <v>5</v>
      </c>
      <c r="D102" s="69" t="s">
        <v>11</v>
      </c>
      <c r="E102" s="75"/>
      <c r="F102" s="11" t="s">
        <v>7</v>
      </c>
      <c r="G102" s="3"/>
    </row>
    <row r="103" spans="1:8" x14ac:dyDescent="0.25">
      <c r="A103" s="18"/>
      <c r="B103" s="14"/>
      <c r="C103" s="14"/>
      <c r="D103" s="52" t="s">
        <v>9</v>
      </c>
      <c r="E103" s="30" t="s">
        <v>10</v>
      </c>
      <c r="F103" s="12"/>
    </row>
    <row r="104" spans="1:8" ht="12.75" customHeight="1" x14ac:dyDescent="0.25">
      <c r="D104" s="53"/>
      <c r="E104" s="31"/>
    </row>
    <row r="105" spans="1:8" x14ac:dyDescent="0.25">
      <c r="A105" s="19" t="s">
        <v>112</v>
      </c>
      <c r="B105" s="3" t="s">
        <v>26</v>
      </c>
      <c r="C105" s="3" t="s">
        <v>27</v>
      </c>
      <c r="D105" s="51">
        <v>11.9</v>
      </c>
      <c r="E105" s="29">
        <v>10</v>
      </c>
      <c r="F105" s="5">
        <v>253</v>
      </c>
    </row>
    <row r="106" spans="1:8" x14ac:dyDescent="0.25">
      <c r="A106" s="19" t="s">
        <v>0</v>
      </c>
      <c r="B106" s="3" t="s">
        <v>175</v>
      </c>
      <c r="C106" s="3" t="s">
        <v>27</v>
      </c>
      <c r="D106" s="51">
        <v>11.9</v>
      </c>
      <c r="E106" s="29">
        <v>10</v>
      </c>
      <c r="F106" s="5">
        <v>784</v>
      </c>
    </row>
    <row r="107" spans="1:8" x14ac:dyDescent="0.25">
      <c r="A107" s="19" t="s">
        <v>0</v>
      </c>
      <c r="B107" s="3" t="s">
        <v>19</v>
      </c>
      <c r="C107" s="3" t="s">
        <v>27</v>
      </c>
      <c r="D107" s="51">
        <v>11.9</v>
      </c>
      <c r="E107" s="29">
        <v>10</v>
      </c>
      <c r="F107" s="5">
        <v>963</v>
      </c>
    </row>
    <row r="108" spans="1:8" x14ac:dyDescent="0.25">
      <c r="A108" s="19" t="s">
        <v>0</v>
      </c>
      <c r="B108" s="3" t="s">
        <v>17</v>
      </c>
      <c r="C108" s="3" t="s">
        <v>178</v>
      </c>
      <c r="D108" s="51">
        <v>11.9</v>
      </c>
      <c r="E108" s="29">
        <v>10</v>
      </c>
      <c r="F108" s="5">
        <v>653</v>
      </c>
    </row>
    <row r="109" spans="1:8" x14ac:dyDescent="0.25">
      <c r="A109" s="19" t="s">
        <v>0</v>
      </c>
      <c r="B109" s="3" t="s">
        <v>19</v>
      </c>
      <c r="C109" s="3" t="s">
        <v>178</v>
      </c>
      <c r="D109" s="51">
        <v>11.9</v>
      </c>
      <c r="E109" s="29">
        <v>10</v>
      </c>
      <c r="F109" s="5">
        <v>302</v>
      </c>
    </row>
    <row r="110" spans="1:8" s="21" customFormat="1" ht="12.75" customHeight="1" x14ac:dyDescent="0.25">
      <c r="A110" s="34" t="s">
        <v>0</v>
      </c>
      <c r="B110" s="21" t="s">
        <v>195</v>
      </c>
      <c r="C110" s="21" t="s">
        <v>22</v>
      </c>
      <c r="D110" s="51">
        <v>11.9</v>
      </c>
      <c r="E110" s="29">
        <v>10</v>
      </c>
      <c r="F110" s="35">
        <v>15000</v>
      </c>
    </row>
    <row r="111" spans="1:8" x14ac:dyDescent="0.25">
      <c r="A111" s="19" t="s">
        <v>0</v>
      </c>
      <c r="B111" s="3" t="s">
        <v>31</v>
      </c>
      <c r="C111" s="3" t="s">
        <v>24</v>
      </c>
      <c r="D111" s="51">
        <v>11.9</v>
      </c>
      <c r="E111" s="29">
        <v>10</v>
      </c>
      <c r="F111" s="5">
        <v>1012</v>
      </c>
    </row>
    <row r="112" spans="1:8" ht="12.75" customHeight="1" x14ac:dyDescent="0.25">
      <c r="A112" s="19" t="s">
        <v>0</v>
      </c>
      <c r="B112" s="3" t="s">
        <v>55</v>
      </c>
      <c r="C112" s="3" t="s">
        <v>24</v>
      </c>
      <c r="D112" s="51">
        <v>11.9</v>
      </c>
      <c r="E112" s="29">
        <v>10</v>
      </c>
      <c r="F112" s="5">
        <v>301</v>
      </c>
    </row>
    <row r="113" spans="1:6" x14ac:dyDescent="0.25">
      <c r="A113" s="19" t="s">
        <v>0</v>
      </c>
      <c r="B113" s="3" t="s">
        <v>15</v>
      </c>
      <c r="C113" s="3" t="s">
        <v>28</v>
      </c>
      <c r="D113" s="51">
        <v>11.9</v>
      </c>
      <c r="E113" s="29">
        <v>10</v>
      </c>
      <c r="F113" s="5">
        <v>1307</v>
      </c>
    </row>
    <row r="114" spans="1:6" x14ac:dyDescent="0.25">
      <c r="A114" s="19" t="s">
        <v>0</v>
      </c>
      <c r="B114" s="3" t="s">
        <v>38</v>
      </c>
      <c r="C114" s="3" t="s">
        <v>132</v>
      </c>
      <c r="D114" s="51">
        <v>11.9</v>
      </c>
      <c r="E114" s="29">
        <v>10</v>
      </c>
      <c r="F114" s="5">
        <v>379</v>
      </c>
    </row>
    <row r="115" spans="1:6" x14ac:dyDescent="0.25">
      <c r="A115" s="19" t="s">
        <v>0</v>
      </c>
      <c r="B115" s="3" t="s">
        <v>16</v>
      </c>
      <c r="C115" s="3" t="s">
        <v>133</v>
      </c>
      <c r="D115" s="51">
        <v>11.9</v>
      </c>
      <c r="E115" s="29">
        <v>10</v>
      </c>
      <c r="F115" s="5">
        <v>2530</v>
      </c>
    </row>
    <row r="116" spans="1:6" x14ac:dyDescent="0.25">
      <c r="A116" s="19" t="s">
        <v>0</v>
      </c>
      <c r="B116" s="3" t="s">
        <v>179</v>
      </c>
      <c r="C116" s="3" t="s">
        <v>180</v>
      </c>
      <c r="D116" s="51">
        <v>11.9</v>
      </c>
      <c r="E116" s="29">
        <v>10</v>
      </c>
      <c r="F116" s="5">
        <v>1265</v>
      </c>
    </row>
    <row r="117" spans="1:6" x14ac:dyDescent="0.25">
      <c r="A117" s="19" t="s">
        <v>0</v>
      </c>
      <c r="B117" s="3" t="s">
        <v>32</v>
      </c>
      <c r="C117" s="3" t="s">
        <v>181</v>
      </c>
      <c r="D117" s="51">
        <v>11.9</v>
      </c>
      <c r="E117" s="29">
        <v>10</v>
      </c>
      <c r="F117" s="5">
        <v>3267</v>
      </c>
    </row>
    <row r="118" spans="1:6" x14ac:dyDescent="0.25">
      <c r="A118" s="19" t="s">
        <v>0</v>
      </c>
      <c r="B118" s="3" t="s">
        <v>156</v>
      </c>
      <c r="C118" s="3" t="s">
        <v>182</v>
      </c>
      <c r="D118" s="51">
        <v>11.9</v>
      </c>
      <c r="E118" s="29">
        <v>10</v>
      </c>
      <c r="F118" s="5">
        <v>1265</v>
      </c>
    </row>
    <row r="119" spans="1:6" ht="12.75" customHeight="1" x14ac:dyDescent="0.25">
      <c r="A119" s="19" t="s">
        <v>0</v>
      </c>
      <c r="B119" s="3" t="s">
        <v>81</v>
      </c>
      <c r="C119" s="3" t="s">
        <v>182</v>
      </c>
      <c r="D119" s="51">
        <v>11.9</v>
      </c>
      <c r="E119" s="29">
        <v>10</v>
      </c>
      <c r="F119" s="5">
        <v>666</v>
      </c>
    </row>
    <row r="120" spans="1:6" x14ac:dyDescent="0.25">
      <c r="A120" s="19" t="s">
        <v>0</v>
      </c>
      <c r="B120" s="3" t="s">
        <v>56</v>
      </c>
      <c r="C120" s="3" t="s">
        <v>57</v>
      </c>
      <c r="D120" s="51">
        <v>11.9</v>
      </c>
      <c r="E120" s="29">
        <v>10</v>
      </c>
      <c r="F120" s="5">
        <v>1960</v>
      </c>
    </row>
    <row r="121" spans="1:6" ht="12.75" customHeight="1" x14ac:dyDescent="0.25">
      <c r="A121" s="19" t="s">
        <v>0</v>
      </c>
      <c r="B121" s="3" t="s">
        <v>43</v>
      </c>
      <c r="C121" s="3" t="s">
        <v>44</v>
      </c>
      <c r="D121" s="51">
        <v>11.9</v>
      </c>
      <c r="E121" s="29">
        <v>10</v>
      </c>
      <c r="F121" s="5">
        <v>2530</v>
      </c>
    </row>
    <row r="122" spans="1:6" ht="12.75" customHeight="1" x14ac:dyDescent="0.25">
      <c r="A122" s="19" t="s">
        <v>0</v>
      </c>
      <c r="B122" s="3" t="s">
        <v>183</v>
      </c>
      <c r="C122" s="3" t="s">
        <v>184</v>
      </c>
      <c r="D122" s="51">
        <v>11.9</v>
      </c>
      <c r="E122" s="29">
        <v>10</v>
      </c>
      <c r="F122" s="5">
        <v>2614</v>
      </c>
    </row>
    <row r="123" spans="1:6" x14ac:dyDescent="0.25">
      <c r="A123" s="19" t="s">
        <v>0</v>
      </c>
      <c r="B123" s="3" t="s">
        <v>39</v>
      </c>
      <c r="C123" s="3" t="s">
        <v>134</v>
      </c>
      <c r="D123" s="51">
        <v>11.9</v>
      </c>
      <c r="E123" s="29">
        <v>10</v>
      </c>
      <c r="F123" s="5">
        <v>5228</v>
      </c>
    </row>
    <row r="124" spans="1:6" ht="12.75" customHeight="1" x14ac:dyDescent="0.25">
      <c r="A124" s="19" t="s">
        <v>0</v>
      </c>
      <c r="B124" s="3" t="s">
        <v>29</v>
      </c>
      <c r="C124" s="3" t="s">
        <v>135</v>
      </c>
      <c r="D124" s="51">
        <v>11.9</v>
      </c>
      <c r="E124" s="29">
        <v>10</v>
      </c>
      <c r="F124" s="5">
        <v>2614</v>
      </c>
    </row>
    <row r="125" spans="1:6" x14ac:dyDescent="0.25">
      <c r="A125" s="19" t="s">
        <v>0</v>
      </c>
      <c r="B125" s="3" t="s">
        <v>58</v>
      </c>
      <c r="C125" s="3" t="s">
        <v>136</v>
      </c>
      <c r="D125" s="51">
        <v>11.9</v>
      </c>
      <c r="E125" s="29">
        <v>10</v>
      </c>
      <c r="F125" s="5">
        <v>2614</v>
      </c>
    </row>
    <row r="126" spans="1:6" x14ac:dyDescent="0.25">
      <c r="A126" s="19" t="s">
        <v>0</v>
      </c>
      <c r="B126" s="3" t="s">
        <v>23</v>
      </c>
      <c r="C126" s="3" t="s">
        <v>137</v>
      </c>
      <c r="D126" s="51">
        <v>11.9</v>
      </c>
      <c r="E126" s="29">
        <v>10</v>
      </c>
      <c r="F126" s="5">
        <v>126</v>
      </c>
    </row>
    <row r="127" spans="1:6" x14ac:dyDescent="0.25">
      <c r="A127" s="20"/>
      <c r="B127" s="8" t="s">
        <v>8</v>
      </c>
      <c r="C127" s="9"/>
      <c r="D127" s="71" t="s">
        <v>111</v>
      </c>
      <c r="E127" s="71"/>
      <c r="F127" s="10">
        <f>SUM(F105:F126)</f>
        <v>47633</v>
      </c>
    </row>
    <row r="128" spans="1:6" x14ac:dyDescent="0.25">
      <c r="B128" s="1"/>
      <c r="D128" s="57"/>
      <c r="E128" s="47"/>
      <c r="F128" s="6"/>
    </row>
    <row r="129" spans="1:6" x14ac:dyDescent="0.25">
      <c r="A129" s="19" t="s">
        <v>185</v>
      </c>
      <c r="B129" s="3" t="s">
        <v>78</v>
      </c>
      <c r="C129" s="3" t="s">
        <v>186</v>
      </c>
      <c r="D129" s="51">
        <v>11.9</v>
      </c>
      <c r="E129" s="29">
        <v>10</v>
      </c>
      <c r="F129" s="5">
        <v>126</v>
      </c>
    </row>
    <row r="130" spans="1:6" x14ac:dyDescent="0.25">
      <c r="A130" s="19" t="s">
        <v>0</v>
      </c>
      <c r="B130" s="3" t="s">
        <v>41</v>
      </c>
      <c r="C130" s="3" t="s">
        <v>186</v>
      </c>
      <c r="D130" s="51">
        <v>11.9</v>
      </c>
      <c r="E130" s="29">
        <v>10</v>
      </c>
      <c r="F130" s="5">
        <v>1360</v>
      </c>
    </row>
    <row r="131" spans="1:6" x14ac:dyDescent="0.25">
      <c r="A131" s="19" t="s">
        <v>0</v>
      </c>
      <c r="B131" s="3" t="s">
        <v>74</v>
      </c>
      <c r="C131" s="3" t="s">
        <v>87</v>
      </c>
      <c r="D131" s="51">
        <v>11.9</v>
      </c>
      <c r="E131" s="29">
        <v>10</v>
      </c>
      <c r="F131" s="5">
        <v>632</v>
      </c>
    </row>
    <row r="132" spans="1:6" x14ac:dyDescent="0.25">
      <c r="A132" s="19" t="s">
        <v>0</v>
      </c>
      <c r="B132" s="3" t="s">
        <v>41</v>
      </c>
      <c r="C132" s="3" t="s">
        <v>87</v>
      </c>
      <c r="D132" s="51">
        <v>11.9</v>
      </c>
      <c r="E132" s="29">
        <v>10</v>
      </c>
      <c r="F132" s="5">
        <v>1360</v>
      </c>
    </row>
    <row r="133" spans="1:6" x14ac:dyDescent="0.25">
      <c r="A133" s="19" t="s">
        <v>0</v>
      </c>
      <c r="B133" s="3" t="s">
        <v>88</v>
      </c>
      <c r="C133" s="3" t="s">
        <v>89</v>
      </c>
      <c r="D133" s="51">
        <v>11.9</v>
      </c>
      <c r="E133" s="29">
        <v>10</v>
      </c>
      <c r="F133" s="5">
        <v>653</v>
      </c>
    </row>
    <row r="134" spans="1:6" x14ac:dyDescent="0.25">
      <c r="A134" s="19" t="s">
        <v>0</v>
      </c>
      <c r="B134" s="3" t="s">
        <v>41</v>
      </c>
      <c r="C134" s="3" t="s">
        <v>89</v>
      </c>
      <c r="D134" s="51">
        <v>11.9</v>
      </c>
      <c r="E134" s="29">
        <v>10</v>
      </c>
      <c r="F134" s="5">
        <v>1360</v>
      </c>
    </row>
    <row r="135" spans="1:6" s="45" customFormat="1" x14ac:dyDescent="0.25">
      <c r="A135" s="43" t="s">
        <v>0</v>
      </c>
      <c r="B135" s="44" t="s">
        <v>77</v>
      </c>
      <c r="C135" s="44" t="s">
        <v>90</v>
      </c>
      <c r="D135" s="58">
        <v>11.9</v>
      </c>
      <c r="E135" s="48">
        <v>10</v>
      </c>
      <c r="F135" s="61">
        <v>653</v>
      </c>
    </row>
    <row r="136" spans="1:6" x14ac:dyDescent="0.25">
      <c r="A136" s="19" t="s">
        <v>0</v>
      </c>
      <c r="B136" s="3" t="s">
        <v>41</v>
      </c>
      <c r="C136" s="3" t="s">
        <v>90</v>
      </c>
      <c r="D136" s="51">
        <v>11.9</v>
      </c>
      <c r="E136" s="29">
        <v>10</v>
      </c>
      <c r="F136" s="5">
        <v>1360</v>
      </c>
    </row>
    <row r="137" spans="1:6" x14ac:dyDescent="0.25">
      <c r="A137" s="19" t="s">
        <v>0</v>
      </c>
      <c r="B137" s="3" t="s">
        <v>76</v>
      </c>
      <c r="C137" s="3" t="s">
        <v>187</v>
      </c>
      <c r="D137" s="51">
        <v>11.9</v>
      </c>
      <c r="E137" s="29">
        <v>10</v>
      </c>
      <c r="F137" s="5">
        <v>653</v>
      </c>
    </row>
    <row r="138" spans="1:6" x14ac:dyDescent="0.25">
      <c r="A138" s="19" t="s">
        <v>0</v>
      </c>
      <c r="B138" s="3" t="s">
        <v>41</v>
      </c>
      <c r="C138" s="3" t="s">
        <v>187</v>
      </c>
      <c r="D138" s="51">
        <v>11.9</v>
      </c>
      <c r="E138" s="29">
        <v>10</v>
      </c>
      <c r="F138" s="5">
        <v>1376</v>
      </c>
    </row>
    <row r="139" spans="1:6" x14ac:dyDescent="0.25">
      <c r="A139" s="19" t="s">
        <v>0</v>
      </c>
      <c r="B139" s="3" t="s">
        <v>188</v>
      </c>
      <c r="C139" s="3" t="s">
        <v>109</v>
      </c>
      <c r="D139" s="51">
        <v>11.9</v>
      </c>
      <c r="E139" s="29">
        <v>10</v>
      </c>
      <c r="F139" s="5">
        <v>392</v>
      </c>
    </row>
    <row r="140" spans="1:6" x14ac:dyDescent="0.25">
      <c r="A140" s="19" t="s">
        <v>0</v>
      </c>
      <c r="B140" s="3" t="s">
        <v>81</v>
      </c>
      <c r="C140" s="3" t="s">
        <v>109</v>
      </c>
      <c r="D140" s="51">
        <v>11.9</v>
      </c>
      <c r="E140" s="29">
        <v>10</v>
      </c>
      <c r="F140" s="5">
        <v>527</v>
      </c>
    </row>
    <row r="141" spans="1:6" x14ac:dyDescent="0.25">
      <c r="A141" s="19" t="s">
        <v>0</v>
      </c>
      <c r="B141" s="3" t="s">
        <v>91</v>
      </c>
      <c r="C141" s="3" t="s">
        <v>110</v>
      </c>
      <c r="D141" s="51">
        <v>11.9</v>
      </c>
      <c r="E141" s="29">
        <v>10</v>
      </c>
      <c r="F141" s="5">
        <v>1960</v>
      </c>
    </row>
    <row r="142" spans="1:6" x14ac:dyDescent="0.25">
      <c r="A142" s="19" t="s">
        <v>0</v>
      </c>
      <c r="B142" s="3" t="s">
        <v>81</v>
      </c>
      <c r="C142" s="3" t="s">
        <v>110</v>
      </c>
      <c r="D142" s="51">
        <v>11.9</v>
      </c>
      <c r="E142" s="29">
        <v>10</v>
      </c>
      <c r="F142" s="5">
        <v>527</v>
      </c>
    </row>
    <row r="143" spans="1:6" x14ac:dyDescent="0.25">
      <c r="A143" s="19" t="s">
        <v>0</v>
      </c>
      <c r="B143" s="3" t="s">
        <v>189</v>
      </c>
      <c r="C143" s="3" t="s">
        <v>92</v>
      </c>
      <c r="D143" s="51">
        <v>11.9</v>
      </c>
      <c r="E143" s="29">
        <v>10</v>
      </c>
      <c r="F143" s="5">
        <v>653</v>
      </c>
    </row>
    <row r="144" spans="1:6" x14ac:dyDescent="0.25">
      <c r="A144" s="19" t="s">
        <v>0</v>
      </c>
      <c r="B144" s="3" t="s">
        <v>93</v>
      </c>
      <c r="C144" s="3" t="s">
        <v>92</v>
      </c>
      <c r="D144" s="51">
        <v>11.9</v>
      </c>
      <c r="E144" s="29">
        <v>10</v>
      </c>
      <c r="F144" s="5">
        <v>632</v>
      </c>
    </row>
    <row r="145" spans="1:6" x14ac:dyDescent="0.25">
      <c r="A145" s="19" t="s">
        <v>0</v>
      </c>
      <c r="B145" s="3" t="s">
        <v>94</v>
      </c>
      <c r="C145" s="3" t="s">
        <v>92</v>
      </c>
      <c r="D145" s="51">
        <v>11.9</v>
      </c>
      <c r="E145" s="29">
        <v>10</v>
      </c>
      <c r="F145" s="5">
        <v>190</v>
      </c>
    </row>
    <row r="146" spans="1:6" x14ac:dyDescent="0.25">
      <c r="A146" s="19" t="s">
        <v>0</v>
      </c>
      <c r="B146" s="3" t="s">
        <v>81</v>
      </c>
      <c r="C146" s="3" t="s">
        <v>92</v>
      </c>
      <c r="D146" s="51">
        <v>11.9</v>
      </c>
      <c r="E146" s="29">
        <v>10</v>
      </c>
      <c r="F146" s="5">
        <v>527</v>
      </c>
    </row>
    <row r="147" spans="1:6" x14ac:dyDescent="0.25">
      <c r="A147" s="19" t="s">
        <v>0</v>
      </c>
      <c r="B147" s="3" t="s">
        <v>79</v>
      </c>
      <c r="C147" s="3" t="s">
        <v>80</v>
      </c>
      <c r="D147" s="51">
        <v>11.9</v>
      </c>
      <c r="E147" s="29">
        <v>10</v>
      </c>
      <c r="F147" s="5">
        <v>653</v>
      </c>
    </row>
    <row r="148" spans="1:6" x14ac:dyDescent="0.25">
      <c r="A148" s="19" t="s">
        <v>0</v>
      </c>
      <c r="B148" s="3" t="s">
        <v>95</v>
      </c>
      <c r="C148" s="3" t="s">
        <v>96</v>
      </c>
      <c r="D148" s="51">
        <v>11.9</v>
      </c>
      <c r="E148" s="29">
        <v>10</v>
      </c>
      <c r="F148" s="5">
        <v>632</v>
      </c>
    </row>
    <row r="149" spans="1:6" x14ac:dyDescent="0.25">
      <c r="A149" s="19" t="s">
        <v>0</v>
      </c>
      <c r="B149" s="3" t="s">
        <v>82</v>
      </c>
      <c r="C149" s="3" t="s">
        <v>85</v>
      </c>
      <c r="D149" s="51">
        <v>11.9</v>
      </c>
      <c r="E149" s="29">
        <v>10</v>
      </c>
      <c r="F149" s="5">
        <v>1014</v>
      </c>
    </row>
    <row r="150" spans="1:6" x14ac:dyDescent="0.25">
      <c r="A150" s="19" t="s">
        <v>0</v>
      </c>
      <c r="B150" s="3" t="s">
        <v>84</v>
      </c>
      <c r="C150" s="3" t="s">
        <v>85</v>
      </c>
      <c r="D150" s="51">
        <v>11.9</v>
      </c>
      <c r="E150" s="29">
        <v>10</v>
      </c>
      <c r="F150" s="5">
        <v>1046</v>
      </c>
    </row>
    <row r="151" spans="1:6" x14ac:dyDescent="0.25">
      <c r="A151" s="19" t="s">
        <v>0</v>
      </c>
      <c r="B151" s="3" t="s">
        <v>97</v>
      </c>
      <c r="C151" s="3" t="s">
        <v>98</v>
      </c>
      <c r="D151" s="51">
        <v>11.9</v>
      </c>
      <c r="E151" s="29">
        <v>10</v>
      </c>
      <c r="F151" s="5">
        <v>1265</v>
      </c>
    </row>
    <row r="152" spans="1:6" x14ac:dyDescent="0.25">
      <c r="A152" s="19" t="s">
        <v>0</v>
      </c>
      <c r="B152" s="3" t="s">
        <v>99</v>
      </c>
      <c r="C152" s="3" t="s">
        <v>100</v>
      </c>
      <c r="D152" s="51">
        <v>11.9</v>
      </c>
      <c r="E152" s="29">
        <v>10</v>
      </c>
      <c r="F152" s="5">
        <v>2614</v>
      </c>
    </row>
    <row r="153" spans="1:6" x14ac:dyDescent="0.25">
      <c r="A153" s="19" t="s">
        <v>0</v>
      </c>
      <c r="B153" s="3" t="s">
        <v>81</v>
      </c>
      <c r="C153" s="3" t="s">
        <v>100</v>
      </c>
      <c r="D153" s="51">
        <v>11.9</v>
      </c>
      <c r="E153" s="29">
        <v>10</v>
      </c>
      <c r="F153" s="5">
        <v>316</v>
      </c>
    </row>
    <row r="154" spans="1:6" x14ac:dyDescent="0.25">
      <c r="A154" s="19" t="s">
        <v>0</v>
      </c>
      <c r="B154" s="3" t="s">
        <v>101</v>
      </c>
      <c r="C154" s="3" t="s">
        <v>102</v>
      </c>
      <c r="D154" s="51">
        <v>11.9</v>
      </c>
      <c r="E154" s="29">
        <v>10</v>
      </c>
      <c r="F154" s="5">
        <v>1307</v>
      </c>
    </row>
    <row r="155" spans="1:6" x14ac:dyDescent="0.25">
      <c r="A155" s="19" t="s">
        <v>0</v>
      </c>
      <c r="B155" s="3" t="s">
        <v>81</v>
      </c>
      <c r="C155" s="3" t="s">
        <v>102</v>
      </c>
      <c r="D155" s="51">
        <v>11.9</v>
      </c>
      <c r="E155" s="29">
        <v>10</v>
      </c>
      <c r="F155" s="5">
        <v>316</v>
      </c>
    </row>
    <row r="156" spans="1:6" x14ac:dyDescent="0.25">
      <c r="A156" s="19" t="s">
        <v>0</v>
      </c>
      <c r="B156" s="3" t="s">
        <v>103</v>
      </c>
      <c r="C156" s="3" t="s">
        <v>104</v>
      </c>
      <c r="D156" s="51">
        <v>11.9</v>
      </c>
      <c r="E156" s="29">
        <v>10</v>
      </c>
      <c r="F156" s="5">
        <v>6535</v>
      </c>
    </row>
    <row r="157" spans="1:6" x14ac:dyDescent="0.25">
      <c r="A157" s="19" t="s">
        <v>0</v>
      </c>
      <c r="B157" s="3" t="s">
        <v>81</v>
      </c>
      <c r="C157" s="3" t="s">
        <v>104</v>
      </c>
      <c r="D157" s="51">
        <v>11.9</v>
      </c>
      <c r="E157" s="29">
        <v>10</v>
      </c>
      <c r="F157" s="5">
        <v>666</v>
      </c>
    </row>
    <row r="158" spans="1:6" x14ac:dyDescent="0.25">
      <c r="A158" s="19" t="s">
        <v>0</v>
      </c>
      <c r="B158" s="3" t="s">
        <v>105</v>
      </c>
      <c r="C158" s="3" t="s">
        <v>106</v>
      </c>
      <c r="D158" s="51">
        <v>11.9</v>
      </c>
      <c r="E158" s="29">
        <v>10</v>
      </c>
      <c r="F158" s="5">
        <v>2222</v>
      </c>
    </row>
    <row r="159" spans="1:6" x14ac:dyDescent="0.25">
      <c r="A159" s="19" t="s">
        <v>0</v>
      </c>
      <c r="B159" s="3" t="s">
        <v>81</v>
      </c>
      <c r="C159" s="3" t="s">
        <v>106</v>
      </c>
      <c r="D159" s="51">
        <v>11.9</v>
      </c>
      <c r="E159" s="29">
        <v>10</v>
      </c>
      <c r="F159" s="5">
        <v>316</v>
      </c>
    </row>
    <row r="160" spans="1:6" x14ac:dyDescent="0.25">
      <c r="A160" s="19" t="s">
        <v>0</v>
      </c>
      <c r="B160" s="3" t="s">
        <v>12</v>
      </c>
      <c r="C160" s="3" t="s">
        <v>107</v>
      </c>
      <c r="D160" s="51">
        <v>11.9</v>
      </c>
      <c r="E160" s="29">
        <v>10</v>
      </c>
      <c r="F160" s="5">
        <v>2614</v>
      </c>
    </row>
    <row r="161" spans="1:8" x14ac:dyDescent="0.25">
      <c r="A161" s="19" t="s">
        <v>0</v>
      </c>
      <c r="B161" s="3" t="s">
        <v>81</v>
      </c>
      <c r="C161" s="3" t="s">
        <v>107</v>
      </c>
      <c r="D161" s="51">
        <v>11.9</v>
      </c>
      <c r="E161" s="29">
        <v>10</v>
      </c>
      <c r="F161" s="5">
        <v>316</v>
      </c>
    </row>
    <row r="162" spans="1:8" x14ac:dyDescent="0.25">
      <c r="A162" s="19" t="s">
        <v>0</v>
      </c>
      <c r="B162" s="3" t="s">
        <v>13</v>
      </c>
      <c r="C162" s="3" t="s">
        <v>108</v>
      </c>
      <c r="D162" s="51">
        <v>11.9</v>
      </c>
      <c r="E162" s="29">
        <v>10</v>
      </c>
      <c r="F162" s="5">
        <v>1307</v>
      </c>
    </row>
    <row r="163" spans="1:8" x14ac:dyDescent="0.25">
      <c r="A163" s="19" t="s">
        <v>0</v>
      </c>
      <c r="B163" s="3" t="s">
        <v>81</v>
      </c>
      <c r="C163" s="3" t="s">
        <v>108</v>
      </c>
      <c r="D163" s="51">
        <v>11.9</v>
      </c>
      <c r="E163" s="29">
        <v>10</v>
      </c>
      <c r="F163" s="5">
        <v>316</v>
      </c>
    </row>
    <row r="164" spans="1:8" x14ac:dyDescent="0.25">
      <c r="A164" s="20"/>
      <c r="B164" s="8" t="s">
        <v>8</v>
      </c>
      <c r="C164" s="9"/>
      <c r="D164" s="71" t="s">
        <v>111</v>
      </c>
      <c r="E164" s="72"/>
      <c r="F164" s="10">
        <f>SUM(F129:F163)</f>
        <v>38396</v>
      </c>
    </row>
    <row r="165" spans="1:8" x14ac:dyDescent="0.25">
      <c r="B165" s="1"/>
      <c r="D165" s="53"/>
      <c r="E165" s="31"/>
      <c r="F165" s="6"/>
    </row>
    <row r="166" spans="1:8" x14ac:dyDescent="0.25">
      <c r="A166" s="19" t="s">
        <v>190</v>
      </c>
      <c r="B166" s="3" t="s">
        <v>41</v>
      </c>
      <c r="C166" s="3" t="s">
        <v>191</v>
      </c>
      <c r="D166" s="51">
        <v>11.9</v>
      </c>
      <c r="E166" s="29">
        <v>10</v>
      </c>
      <c r="F166" s="5">
        <v>3548</v>
      </c>
    </row>
    <row r="167" spans="1:8" x14ac:dyDescent="0.25">
      <c r="A167" s="19" t="s">
        <v>0</v>
      </c>
      <c r="B167" s="3" t="s">
        <v>33</v>
      </c>
      <c r="C167" s="3" t="s">
        <v>117</v>
      </c>
      <c r="D167" s="51">
        <v>11.9</v>
      </c>
      <c r="E167" s="29">
        <v>10</v>
      </c>
      <c r="F167" s="5">
        <v>316</v>
      </c>
    </row>
    <row r="168" spans="1:8" x14ac:dyDescent="0.25">
      <c r="A168" s="19" t="s">
        <v>0</v>
      </c>
      <c r="B168" s="3" t="s">
        <v>40</v>
      </c>
      <c r="C168" s="3" t="s">
        <v>117</v>
      </c>
      <c r="D168" s="51">
        <v>11.9</v>
      </c>
      <c r="E168" s="29">
        <v>10</v>
      </c>
      <c r="F168" s="5">
        <v>6326</v>
      </c>
    </row>
    <row r="169" spans="1:8" s="21" customFormat="1" x14ac:dyDescent="0.25">
      <c r="A169" s="34" t="s">
        <v>0</v>
      </c>
      <c r="B169" s="21" t="s">
        <v>129</v>
      </c>
      <c r="C169" s="21" t="s">
        <v>117</v>
      </c>
      <c r="D169" s="51">
        <v>11.9</v>
      </c>
      <c r="E169" s="29">
        <v>10</v>
      </c>
      <c r="F169" s="35">
        <v>6600</v>
      </c>
      <c r="H169" s="3"/>
    </row>
    <row r="170" spans="1:8" x14ac:dyDescent="0.25">
      <c r="A170" s="19" t="s">
        <v>0</v>
      </c>
      <c r="B170" s="3" t="s">
        <v>118</v>
      </c>
      <c r="C170" s="3" t="s">
        <v>119</v>
      </c>
      <c r="D170" s="51">
        <v>11.9</v>
      </c>
      <c r="E170" s="29">
        <v>10</v>
      </c>
      <c r="F170" s="5">
        <v>3921</v>
      </c>
    </row>
    <row r="171" spans="1:8" x14ac:dyDescent="0.25">
      <c r="A171" s="19" t="s">
        <v>0</v>
      </c>
      <c r="B171" s="3" t="s">
        <v>128</v>
      </c>
      <c r="C171" s="3" t="s">
        <v>138</v>
      </c>
      <c r="D171" s="51">
        <v>11.9</v>
      </c>
      <c r="E171" s="29">
        <v>10</v>
      </c>
      <c r="F171" s="5">
        <v>3921</v>
      </c>
    </row>
    <row r="172" spans="1:8" x14ac:dyDescent="0.25">
      <c r="A172" s="19" t="s">
        <v>0</v>
      </c>
      <c r="B172" s="3" t="s">
        <v>120</v>
      </c>
      <c r="C172" s="3" t="s">
        <v>121</v>
      </c>
      <c r="D172" s="51">
        <v>11.9</v>
      </c>
      <c r="E172" s="29">
        <v>10</v>
      </c>
      <c r="F172" s="5">
        <v>1265</v>
      </c>
    </row>
    <row r="173" spans="1:8" x14ac:dyDescent="0.25">
      <c r="A173" s="19" t="s">
        <v>0</v>
      </c>
      <c r="B173" s="3" t="s">
        <v>122</v>
      </c>
      <c r="C173" s="3" t="s">
        <v>121</v>
      </c>
      <c r="D173" s="51">
        <v>11.9</v>
      </c>
      <c r="E173" s="29">
        <v>10</v>
      </c>
      <c r="F173" s="5">
        <v>632</v>
      </c>
    </row>
    <row r="174" spans="1:8" s="21" customFormat="1" x14ac:dyDescent="0.25">
      <c r="A174" s="34" t="s">
        <v>0</v>
      </c>
      <c r="B174" s="21" t="s">
        <v>129</v>
      </c>
      <c r="C174" s="21" t="s">
        <v>123</v>
      </c>
      <c r="D174" s="51">
        <v>11.9</v>
      </c>
      <c r="E174" s="29">
        <v>10</v>
      </c>
      <c r="F174" s="35">
        <v>8500</v>
      </c>
      <c r="H174" s="3"/>
    </row>
    <row r="175" spans="1:8" x14ac:dyDescent="0.25">
      <c r="A175" s="19" t="s">
        <v>0</v>
      </c>
      <c r="B175" s="3" t="s">
        <v>51</v>
      </c>
      <c r="C175" s="3" t="s">
        <v>192</v>
      </c>
      <c r="D175" s="51">
        <v>11.9</v>
      </c>
      <c r="E175" s="29">
        <v>10</v>
      </c>
      <c r="F175" s="5">
        <v>653</v>
      </c>
    </row>
    <row r="176" spans="1:8" x14ac:dyDescent="0.25">
      <c r="A176" s="19" t="s">
        <v>0</v>
      </c>
      <c r="B176" s="3" t="s">
        <v>40</v>
      </c>
      <c r="C176" s="3" t="s">
        <v>192</v>
      </c>
      <c r="D176" s="51">
        <v>11.9</v>
      </c>
      <c r="E176" s="29">
        <v>10</v>
      </c>
      <c r="F176" s="5">
        <v>450</v>
      </c>
    </row>
    <row r="177" spans="1:8" x14ac:dyDescent="0.25">
      <c r="A177" s="19" t="s">
        <v>0</v>
      </c>
      <c r="B177" s="3" t="s">
        <v>1</v>
      </c>
      <c r="C177" s="3" t="s">
        <v>192</v>
      </c>
      <c r="D177" s="51">
        <v>11.9</v>
      </c>
      <c r="E177" s="29">
        <v>10</v>
      </c>
      <c r="F177" s="5">
        <v>3921</v>
      </c>
    </row>
    <row r="178" spans="1:8" x14ac:dyDescent="0.25">
      <c r="A178" s="19" t="s">
        <v>0</v>
      </c>
      <c r="B178" s="3" t="s">
        <v>67</v>
      </c>
      <c r="C178" s="3" t="s">
        <v>131</v>
      </c>
      <c r="D178" s="51">
        <v>11.9</v>
      </c>
      <c r="E178" s="29">
        <v>10</v>
      </c>
      <c r="F178" s="5">
        <v>1046</v>
      </c>
    </row>
    <row r="179" spans="1:8" x14ac:dyDescent="0.25">
      <c r="A179" s="19" t="s">
        <v>0</v>
      </c>
      <c r="B179" s="3" t="s">
        <v>40</v>
      </c>
      <c r="C179" s="3" t="s">
        <v>131</v>
      </c>
      <c r="D179" s="51">
        <v>11.9</v>
      </c>
      <c r="E179" s="29">
        <v>10</v>
      </c>
      <c r="F179" s="5">
        <v>450</v>
      </c>
    </row>
    <row r="180" spans="1:8" x14ac:dyDescent="0.25">
      <c r="A180" s="19" t="s">
        <v>0</v>
      </c>
      <c r="B180" s="3" t="s">
        <v>193</v>
      </c>
      <c r="C180" s="3" t="s">
        <v>194</v>
      </c>
      <c r="D180" s="51">
        <v>11.9</v>
      </c>
      <c r="E180" s="29">
        <v>10</v>
      </c>
      <c r="F180" s="5">
        <v>1897</v>
      </c>
    </row>
    <row r="181" spans="1:8" x14ac:dyDescent="0.25">
      <c r="A181" s="19" t="s">
        <v>0</v>
      </c>
      <c r="B181" s="3" t="s">
        <v>40</v>
      </c>
      <c r="C181" s="3" t="s">
        <v>194</v>
      </c>
      <c r="D181" s="51">
        <v>11.9</v>
      </c>
      <c r="E181" s="29">
        <v>10</v>
      </c>
      <c r="F181" s="5">
        <v>850</v>
      </c>
    </row>
    <row r="182" spans="1:8" x14ac:dyDescent="0.25">
      <c r="A182" s="19" t="s">
        <v>0</v>
      </c>
      <c r="B182" s="3" t="s">
        <v>68</v>
      </c>
      <c r="C182" s="3" t="s">
        <v>130</v>
      </c>
      <c r="D182" s="51">
        <v>11.9</v>
      </c>
      <c r="E182" s="29">
        <v>10</v>
      </c>
      <c r="F182" s="5">
        <v>2530</v>
      </c>
    </row>
    <row r="183" spans="1:8" x14ac:dyDescent="0.25">
      <c r="A183" s="19" t="s">
        <v>0</v>
      </c>
      <c r="B183" s="3" t="s">
        <v>124</v>
      </c>
      <c r="C183" s="3" t="s">
        <v>125</v>
      </c>
      <c r="D183" s="51">
        <v>11.9</v>
      </c>
      <c r="E183" s="29">
        <v>10</v>
      </c>
      <c r="F183" s="5">
        <v>2614</v>
      </c>
    </row>
    <row r="184" spans="1:8" x14ac:dyDescent="0.25">
      <c r="A184" s="19" t="s">
        <v>0</v>
      </c>
      <c r="B184" s="3" t="s">
        <v>40</v>
      </c>
      <c r="C184" s="3" t="s">
        <v>125</v>
      </c>
      <c r="D184" s="51">
        <v>11.9</v>
      </c>
      <c r="E184" s="29">
        <v>10</v>
      </c>
      <c r="F184" s="5">
        <v>2379</v>
      </c>
    </row>
    <row r="185" spans="1:8" s="21" customFormat="1" x14ac:dyDescent="0.25">
      <c r="A185" s="34" t="s">
        <v>0</v>
      </c>
      <c r="B185" s="21" t="s">
        <v>139</v>
      </c>
      <c r="C185" s="21" t="s">
        <v>140</v>
      </c>
      <c r="D185" s="51">
        <v>11.9</v>
      </c>
      <c r="E185" s="29">
        <v>10</v>
      </c>
      <c r="F185" s="35">
        <v>15000</v>
      </c>
      <c r="H185" s="3"/>
    </row>
    <row r="186" spans="1:8" s="1" customFormat="1" x14ac:dyDescent="0.25">
      <c r="A186" s="41"/>
      <c r="B186" s="8" t="s">
        <v>8</v>
      </c>
      <c r="C186" s="71" t="s">
        <v>126</v>
      </c>
      <c r="D186" s="78"/>
      <c r="E186" s="78"/>
      <c r="F186" s="10">
        <f>SUM(F166:F185)</f>
        <v>66819</v>
      </c>
      <c r="G186" s="3"/>
    </row>
    <row r="187" spans="1:8" x14ac:dyDescent="0.25">
      <c r="B187" s="1"/>
      <c r="D187" s="53"/>
      <c r="E187" s="31"/>
      <c r="F187" s="6"/>
    </row>
    <row r="188" spans="1:8" s="24" customFormat="1" ht="12.75" customHeight="1" x14ac:dyDescent="0.25">
      <c r="A188" s="19" t="s">
        <v>114</v>
      </c>
      <c r="B188" s="38" t="s">
        <v>46</v>
      </c>
      <c r="C188" s="3" t="s">
        <v>42</v>
      </c>
      <c r="D188" s="51">
        <v>12.1</v>
      </c>
      <c r="E188" s="29">
        <v>19.600000000000001</v>
      </c>
      <c r="F188" s="5">
        <v>903</v>
      </c>
    </row>
    <row r="189" spans="1:8" s="24" customFormat="1" ht="12.75" customHeight="1" x14ac:dyDescent="0.25">
      <c r="A189" s="19" t="s">
        <v>196</v>
      </c>
      <c r="B189" s="38" t="s">
        <v>59</v>
      </c>
      <c r="C189" s="3" t="s">
        <v>60</v>
      </c>
      <c r="D189" s="51">
        <v>11.9</v>
      </c>
      <c r="E189" s="29">
        <v>10</v>
      </c>
      <c r="F189" s="5">
        <v>33200</v>
      </c>
    </row>
    <row r="190" spans="1:8" s="24" customFormat="1" ht="12.75" customHeight="1" x14ac:dyDescent="0.25">
      <c r="A190" s="19" t="s">
        <v>197</v>
      </c>
      <c r="B190" s="38" t="s">
        <v>61</v>
      </c>
      <c r="C190" s="38" t="s">
        <v>62</v>
      </c>
      <c r="D190" s="51">
        <v>12.1</v>
      </c>
      <c r="E190" s="29">
        <v>19.600000000000001</v>
      </c>
      <c r="F190" s="5">
        <v>3387</v>
      </c>
    </row>
    <row r="191" spans="1:8" s="24" customFormat="1" ht="12.75" customHeight="1" x14ac:dyDescent="0.25">
      <c r="A191" s="19" t="s">
        <v>185</v>
      </c>
      <c r="B191" s="38" t="s">
        <v>59</v>
      </c>
      <c r="C191" s="3" t="s">
        <v>36</v>
      </c>
      <c r="D191" s="51">
        <v>11.9</v>
      </c>
      <c r="E191" s="29">
        <v>10</v>
      </c>
      <c r="F191" s="5">
        <v>22200</v>
      </c>
    </row>
    <row r="192" spans="1:8" s="24" customFormat="1" ht="12.75" customHeight="1" x14ac:dyDescent="0.25">
      <c r="A192" s="19" t="s">
        <v>198</v>
      </c>
      <c r="B192" s="38" t="s">
        <v>199</v>
      </c>
      <c r="C192" s="3" t="s">
        <v>36</v>
      </c>
      <c r="D192" s="51">
        <v>12.1</v>
      </c>
      <c r="E192" s="29">
        <v>19.600000000000001</v>
      </c>
      <c r="F192" s="5">
        <v>2822</v>
      </c>
    </row>
    <row r="193" spans="1:8" s="24" customFormat="1" x14ac:dyDescent="0.25">
      <c r="A193" s="20"/>
      <c r="B193" s="8" t="s">
        <v>200</v>
      </c>
      <c r="C193" s="9"/>
      <c r="D193" s="71" t="s">
        <v>35</v>
      </c>
      <c r="E193" s="71"/>
      <c r="F193" s="10">
        <f>SUM(F188:F192)</f>
        <v>62512</v>
      </c>
    </row>
    <row r="194" spans="1:8" ht="12.75" customHeight="1" x14ac:dyDescent="0.25">
      <c r="B194" s="38"/>
    </row>
    <row r="195" spans="1:8" s="21" customFormat="1" x14ac:dyDescent="0.25">
      <c r="A195" s="19"/>
      <c r="B195" s="3"/>
      <c r="C195" s="3"/>
      <c r="D195" s="76" t="s">
        <v>2</v>
      </c>
      <c r="E195" s="76"/>
      <c r="F195" s="6">
        <f>SUM(F127+F164+F186+F193)-(F110+F169+F174+F185)</f>
        <v>170260</v>
      </c>
      <c r="H195" s="3"/>
    </row>
    <row r="196" spans="1:8" s="1" customFormat="1" x14ac:dyDescent="0.25">
      <c r="A196" s="19"/>
      <c r="B196" s="3"/>
      <c r="C196" s="3"/>
      <c r="D196" s="64" t="s">
        <v>3</v>
      </c>
      <c r="E196" s="64"/>
      <c r="F196" s="37">
        <f>(F110+F169+F174+F185)</f>
        <v>45100</v>
      </c>
      <c r="G196" s="3"/>
    </row>
    <row r="197" spans="1:8" s="1" customFormat="1" x14ac:dyDescent="0.25">
      <c r="A197" s="19"/>
      <c r="B197" s="3"/>
      <c r="C197" s="3"/>
      <c r="D197" s="59"/>
      <c r="E197" s="33"/>
      <c r="F197" s="6"/>
      <c r="G197" s="3"/>
    </row>
    <row r="198" spans="1:8" s="1" customFormat="1" ht="15.6" x14ac:dyDescent="0.3">
      <c r="A198" s="19"/>
      <c r="B198" s="3"/>
      <c r="C198" s="22" t="s">
        <v>30</v>
      </c>
      <c r="D198" s="73" t="s">
        <v>167</v>
      </c>
      <c r="E198" s="74"/>
      <c r="F198" s="7">
        <f>SUM(F195+F196)</f>
        <v>215360</v>
      </c>
      <c r="G198" s="3"/>
    </row>
    <row r="201" spans="1:8" ht="12.75" customHeight="1" x14ac:dyDescent="0.25"/>
    <row r="202" spans="1:8" s="21" customFormat="1" ht="12.75" customHeight="1" x14ac:dyDescent="0.25">
      <c r="A202" s="23"/>
      <c r="B202" s="3"/>
      <c r="C202" s="3"/>
      <c r="D202" s="51"/>
      <c r="E202" s="29"/>
      <c r="F202" s="5"/>
    </row>
    <row r="203" spans="1:8" s="21" customFormat="1" x14ac:dyDescent="0.25">
      <c r="A203" s="3"/>
      <c r="B203" s="3"/>
      <c r="C203" s="3"/>
      <c r="D203" s="51"/>
      <c r="E203" s="29"/>
      <c r="F203" s="5"/>
    </row>
    <row r="204" spans="1:8" s="21" customFormat="1" x14ac:dyDescent="0.25">
      <c r="A204" s="3"/>
      <c r="B204" s="3"/>
      <c r="C204" s="3"/>
      <c r="D204" s="51"/>
      <c r="E204" s="29"/>
      <c r="F204" s="5"/>
    </row>
    <row r="205" spans="1:8" x14ac:dyDescent="0.25">
      <c r="A205" s="3"/>
      <c r="H205" s="1"/>
    </row>
    <row r="206" spans="1:8" x14ac:dyDescent="0.25">
      <c r="A206" s="23"/>
    </row>
    <row r="207" spans="1:8" ht="12.75" hidden="1" customHeight="1" x14ac:dyDescent="0.25">
      <c r="A207" s="3"/>
    </row>
    <row r="208" spans="1:8" ht="12.75" customHeight="1" x14ac:dyDescent="0.25">
      <c r="A208" s="3"/>
    </row>
    <row r="209" spans="1:8" x14ac:dyDescent="0.25">
      <c r="A209" s="23"/>
    </row>
    <row r="210" spans="1:8" x14ac:dyDescent="0.25">
      <c r="A210" s="3"/>
    </row>
    <row r="211" spans="1:8" x14ac:dyDescent="0.25">
      <c r="A211" s="3"/>
      <c r="H211" s="1"/>
    </row>
    <row r="212" spans="1:8" x14ac:dyDescent="0.25">
      <c r="A212" s="3"/>
    </row>
    <row r="213" spans="1:8" x14ac:dyDescent="0.25">
      <c r="A213" s="3"/>
    </row>
    <row r="214" spans="1:8" ht="9.75" customHeight="1" x14ac:dyDescent="0.25">
      <c r="A214" s="3"/>
    </row>
    <row r="215" spans="1:8" hidden="1" x14ac:dyDescent="0.25">
      <c r="A215" s="3"/>
    </row>
    <row r="216" spans="1:8" x14ac:dyDescent="0.25">
      <c r="A216" s="3"/>
    </row>
    <row r="218" spans="1:8" x14ac:dyDescent="0.25">
      <c r="A218" s="3"/>
    </row>
    <row r="219" spans="1:8" x14ac:dyDescent="0.25">
      <c r="A219" s="3"/>
      <c r="F219" s="62"/>
    </row>
    <row r="220" spans="1:8" x14ac:dyDescent="0.25">
      <c r="A220" s="3"/>
      <c r="F220" s="62"/>
    </row>
  </sheetData>
  <mergeCells count="27">
    <mergeCell ref="D198:E198"/>
    <mergeCell ref="D43:E43"/>
    <mergeCell ref="D127:E127"/>
    <mergeCell ref="D102:E102"/>
    <mergeCell ref="D72:E72"/>
    <mergeCell ref="D98:E98"/>
    <mergeCell ref="D195:E195"/>
    <mergeCell ref="D196:E196"/>
    <mergeCell ref="D51:E51"/>
    <mergeCell ref="D95:E95"/>
    <mergeCell ref="D193:E193"/>
    <mergeCell ref="D164:E164"/>
    <mergeCell ref="C186:E186"/>
    <mergeCell ref="A1:G1"/>
    <mergeCell ref="A2:G2"/>
    <mergeCell ref="D96:E96"/>
    <mergeCell ref="D48:E48"/>
    <mergeCell ref="D84:E84"/>
    <mergeCell ref="D6:E6"/>
    <mergeCell ref="D15:E15"/>
    <mergeCell ref="D12:E12"/>
    <mergeCell ref="D21:E21"/>
    <mergeCell ref="D30:E30"/>
    <mergeCell ref="D37:E37"/>
    <mergeCell ref="D39:E39"/>
    <mergeCell ref="D17:E17"/>
    <mergeCell ref="D93:E93"/>
  </mergeCells>
  <phoneticPr fontId="5" type="noConversion"/>
  <pageMargins left="0" right="0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>
    <row r="1" spans="1:1" x14ac:dyDescent="0.25">
      <c r="A1" s="3"/>
    </row>
  </sheetData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Verk 25</vt:lpstr>
      <vt:lpstr>Blad2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Olav Granström</dc:creator>
  <cp:lastModifiedBy>Kaj Mattsson</cp:lastModifiedBy>
  <cp:lastPrinted>2025-11-26T07:39:21Z</cp:lastPrinted>
  <dcterms:created xsi:type="dcterms:W3CDTF">2007-01-18T11:03:29Z</dcterms:created>
  <dcterms:modified xsi:type="dcterms:W3CDTF">2025-11-26T08:09:29Z</dcterms:modified>
</cp:coreProperties>
</file>