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aj Förbundet\Documents\FÖRBUNDET\FÖRBUNDET 2025\"/>
    </mc:Choice>
  </mc:AlternateContent>
  <xr:revisionPtr revIDLastSave="0" documentId="8_{7CB4EBFE-6AD8-4A07-B37D-7CE55D4EA4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rk 24" sheetId="1" r:id="rId1"/>
    <sheet name="Blad2" sheetId="3" r:id="rId2"/>
  </sheets>
  <calcPr calcId="181029"/>
</workbook>
</file>

<file path=xl/calcChain.xml><?xml version="1.0" encoding="utf-8"?>
<calcChain xmlns="http://schemas.openxmlformats.org/spreadsheetml/2006/main">
  <c r="F18" i="1" l="1"/>
  <c r="F183" i="1" l="1"/>
  <c r="F174" i="1" l="1"/>
  <c r="F180" i="1" l="1"/>
  <c r="F10" i="1" l="1"/>
  <c r="F127" i="1" l="1"/>
  <c r="F151" i="1"/>
  <c r="F182" i="1" l="1"/>
  <c r="F185" i="1" s="1"/>
  <c r="F81" i="1"/>
  <c r="F26" i="1" l="1"/>
  <c r="F84" i="1" l="1"/>
  <c r="F53" i="1" l="1"/>
  <c r="F29" i="1" l="1"/>
  <c r="F83" i="1" s="1"/>
  <c r="F86" i="1" l="1"/>
</calcChain>
</file>

<file path=xl/sharedStrings.xml><?xml version="1.0" encoding="utf-8"?>
<sst xmlns="http://schemas.openxmlformats.org/spreadsheetml/2006/main" count="461" uniqueCount="192">
  <si>
    <t xml:space="preserve">  "</t>
  </si>
  <si>
    <t>Tolvsnäs-Skogby delägarlag</t>
  </si>
  <si>
    <t>Fältet sammanlagt / st:</t>
  </si>
  <si>
    <t>Ålägganden / st:</t>
  </si>
  <si>
    <t>DATUM</t>
  </si>
  <si>
    <t>UTPLANTERINGSPLATS</t>
  </si>
  <si>
    <t>UTPLANTERARE</t>
  </si>
  <si>
    <t>MÄNGD / st</t>
  </si>
  <si>
    <t>Uppfödare / leveransmängd&gt;</t>
  </si>
  <si>
    <t>cm</t>
  </si>
  <si>
    <t>gram</t>
  </si>
  <si>
    <t>MEDELSTORLEK</t>
  </si>
  <si>
    <t>Norrby delägarlag</t>
  </si>
  <si>
    <t>Söderby delägarlag</t>
  </si>
  <si>
    <t xml:space="preserve">  Fiskutplanteringar inom Åbolands Fiskarförbunds</t>
  </si>
  <si>
    <t>Sandö delägarlag</t>
  </si>
  <si>
    <t>Gullkrona delägarlag</t>
  </si>
  <si>
    <t>Neder-Kirjala delägarlag</t>
  </si>
  <si>
    <t>Neder-Kirjala / Vapparn</t>
  </si>
  <si>
    <t>Pargas stad</t>
  </si>
  <si>
    <t>Gösyngel</t>
  </si>
  <si>
    <t>Sundvik hamn</t>
  </si>
  <si>
    <t>Bläsnäs / Vapparn</t>
  </si>
  <si>
    <t>Knivskär / privat</t>
  </si>
  <si>
    <t>Lillandet / Lillviken</t>
  </si>
  <si>
    <t>Berghamn / Mälhamn</t>
  </si>
  <si>
    <t>Hoggais delägarlag</t>
  </si>
  <si>
    <t>Fagerkullan osakaskunta</t>
  </si>
  <si>
    <t>Kårlaxviken</t>
  </si>
  <si>
    <t>Sandö strömmen</t>
  </si>
  <si>
    <t>Borstö delägarlag</t>
  </si>
  <si>
    <t>Vandringssikyngel</t>
  </si>
  <si>
    <t>Prostvik delägarlag</t>
  </si>
  <si>
    <t>Berghamn delägarlag</t>
  </si>
  <si>
    <t>Västankärr delägarlag</t>
  </si>
  <si>
    <t>Lillmälö delägarlag</t>
  </si>
  <si>
    <t>L-S Kalavesienhoito Oy</t>
  </si>
  <si>
    <t>Mathildedal</t>
  </si>
  <si>
    <t>K-S Kalavesienhoito Oy</t>
  </si>
  <si>
    <t>Pensar delägarlag</t>
  </si>
  <si>
    <t>Lökholm delägarlag</t>
  </si>
  <si>
    <t>Kimitoön-Finby fiskeriområde</t>
  </si>
  <si>
    <t>Pargas-Nagu fiskeriområde</t>
  </si>
  <si>
    <t>Pargas stad (åläggande)</t>
  </si>
  <si>
    <t>Päisterpää</t>
  </si>
  <si>
    <t>Jurmo delägarlag</t>
  </si>
  <si>
    <t>Jurmo / Österrevet</t>
  </si>
  <si>
    <t>Södersundvik delägarlag</t>
  </si>
  <si>
    <t>Päisterpään osakaskunta</t>
  </si>
  <si>
    <t>Snäckviken / Kyrkfjärden</t>
  </si>
  <si>
    <t>Rapula Oy</t>
  </si>
  <si>
    <r>
      <t xml:space="preserve">Uppfödare / leveransmängd&gt;                </t>
    </r>
    <r>
      <rPr>
        <b/>
        <i/>
        <sz val="10"/>
        <rFont val="Arial"/>
        <family val="2"/>
      </rPr>
      <t xml:space="preserve">  </t>
    </r>
  </si>
  <si>
    <t>Rungoströmmen</t>
  </si>
  <si>
    <t>Glännan / Tolvsnäsfjärden</t>
  </si>
  <si>
    <t>Norrsundvik delägarlag</t>
  </si>
  <si>
    <t>Fagernäs / Nordviksfjärden</t>
  </si>
  <si>
    <t>Ölmos-Purunpää delägarlag</t>
  </si>
  <si>
    <t>Ölmos viken</t>
  </si>
  <si>
    <t>Sirnäs strand</t>
  </si>
  <si>
    <t>Pargas Sportfiskare</t>
  </si>
  <si>
    <t>Skärgårdshavets vattenägarmedel</t>
  </si>
  <si>
    <t>Aspö delägarlag</t>
  </si>
  <si>
    <t>Aspö / Storfladan</t>
  </si>
  <si>
    <t>Vänö delägarlag</t>
  </si>
  <si>
    <t>Lounais-Suomen kalatalousalue</t>
  </si>
  <si>
    <t>Pemar å</t>
  </si>
  <si>
    <t>Atun osakaskunta</t>
  </si>
  <si>
    <t>Pargas port</t>
  </si>
  <si>
    <t>L-S Kalavesienhoito Oy:</t>
  </si>
  <si>
    <t xml:space="preserve">  verksamhetsområde 2024</t>
  </si>
  <si>
    <t>GÖS 2024</t>
  </si>
  <si>
    <t>VANDRINGSSIK (Kumo älvs stam) 2024</t>
  </si>
  <si>
    <t>TOTALT 2024:</t>
  </si>
  <si>
    <t>25.09.</t>
  </si>
  <si>
    <t>Finnholmen</t>
  </si>
  <si>
    <t>Daphnia Dragsfjärd rf</t>
  </si>
  <si>
    <t>Vidnäs / Dragsfjärden</t>
  </si>
  <si>
    <t>Hertzböle-Tynglax delägarlag</t>
  </si>
  <si>
    <t>Sundvik Notlag</t>
  </si>
  <si>
    <t>Brantens delägarlag</t>
  </si>
  <si>
    <t>Norrbyn osakaskunta</t>
  </si>
  <si>
    <t>30.10.</t>
  </si>
  <si>
    <t>Snäckviken</t>
  </si>
  <si>
    <t>Hoggais strand</t>
  </si>
  <si>
    <t>Våno delägarlag</t>
  </si>
  <si>
    <t>Våno båthamn</t>
  </si>
  <si>
    <t>Lillmälö bystrand</t>
  </si>
  <si>
    <t>Vikom delägarlag</t>
  </si>
  <si>
    <t>Vikom / Raggfjärden</t>
  </si>
  <si>
    <t>Innamo delägarlag</t>
  </si>
  <si>
    <t>Mielis strand</t>
  </si>
  <si>
    <t>Finby delägarlag</t>
  </si>
  <si>
    <t>Finby strand</t>
  </si>
  <si>
    <t>Druckis delägarlag</t>
  </si>
  <si>
    <t>Varvudden / Grännäs</t>
  </si>
  <si>
    <t>Wattkast-Björnholmarna delägarlag</t>
  </si>
  <si>
    <t>Wattkast sund</t>
  </si>
  <si>
    <t>Lohm delägarlag</t>
  </si>
  <si>
    <t>Vattnen kring Lohm</t>
  </si>
  <si>
    <t>Finnö delägarlag</t>
  </si>
  <si>
    <t>Vattnen kring Finnö</t>
  </si>
  <si>
    <t>Hyppeis delägarlag</t>
  </si>
  <si>
    <t>Hyppeis strand</t>
  </si>
  <si>
    <t>Korpo-Houtskär-Iniö fiskeriområde</t>
  </si>
  <si>
    <t>Björkö delägarlag</t>
  </si>
  <si>
    <t>Kare sund</t>
  </si>
  <si>
    <t>Mossala delägarlag</t>
  </si>
  <si>
    <t>Mossala sund</t>
  </si>
  <si>
    <t>22.08.</t>
  </si>
  <si>
    <t>29.10.</t>
  </si>
  <si>
    <t>Grännäs / Varvudden</t>
  </si>
  <si>
    <t>Raggfjärden-Ramsdalsfjärden</t>
  </si>
  <si>
    <t>Haverö delägarlag</t>
  </si>
  <si>
    <t>Haverö / Utterholm</t>
  </si>
  <si>
    <t>Stora Rilot / Rilot fjärden</t>
  </si>
  <si>
    <t>Åvensor fiskedelägarlag</t>
  </si>
  <si>
    <t>Korpoström</t>
  </si>
  <si>
    <t>Forststyrelsen-Naturtjänster</t>
  </si>
  <si>
    <t>Kagarholm-Kalaxholm delägarlag</t>
  </si>
  <si>
    <t>Näsby delägarlag</t>
  </si>
  <si>
    <t>Näsby / Vitteludd</t>
  </si>
  <si>
    <t>Kivimo delägarlag</t>
  </si>
  <si>
    <t>Kivimo sund</t>
  </si>
  <si>
    <t>Nåtö delägarlag</t>
  </si>
  <si>
    <t>Vattnen vid Nåtö</t>
  </si>
  <si>
    <t>Keistiö delägarlag</t>
  </si>
  <si>
    <t>Långön N / Masmo</t>
  </si>
  <si>
    <t>Åselholm delägarlag</t>
  </si>
  <si>
    <t>Kvarnholms sundet</t>
  </si>
  <si>
    <t>Jumo delägarlag</t>
  </si>
  <si>
    <t>Bockholmsfjärden</t>
  </si>
  <si>
    <t>Kolko delägarlag</t>
  </si>
  <si>
    <t>Kolko sund</t>
  </si>
  <si>
    <t>Degernäs / Östervik</t>
  </si>
  <si>
    <t>Perkala fjärden</t>
  </si>
  <si>
    <t>26.09.</t>
  </si>
  <si>
    <t>Simonkylän osakaskunta</t>
  </si>
  <si>
    <t>Simonby / Dyviken</t>
  </si>
  <si>
    <t>Raision Veneseura</t>
  </si>
  <si>
    <t>Järvsar / Virutholmen</t>
  </si>
  <si>
    <t>Spinck delägarlag</t>
  </si>
  <si>
    <t>Åvensor / Makram</t>
  </si>
  <si>
    <t>Pärnäs / Storströmmen</t>
  </si>
  <si>
    <t>Wästerkalax delägarlag</t>
  </si>
  <si>
    <t>Vattnen vid Finnö</t>
  </si>
  <si>
    <t>Mossala norra</t>
  </si>
  <si>
    <t>Korpisiika Ay</t>
  </si>
  <si>
    <t>03.10.</t>
  </si>
  <si>
    <t>Finnsementti o Rävsunds- / Kustö brobyggen</t>
  </si>
  <si>
    <t>Kråkskär / privat</t>
  </si>
  <si>
    <t>16.10</t>
  </si>
  <si>
    <t>31.10.</t>
  </si>
  <si>
    <t>01.11.</t>
  </si>
  <si>
    <t>HAVSÖRING 2024</t>
  </si>
  <si>
    <t>14.05.</t>
  </si>
  <si>
    <t>Sandön osakaskunta</t>
  </si>
  <si>
    <t>Sandö</t>
  </si>
  <si>
    <t>Mjösund / Pemarfjärden</t>
  </si>
  <si>
    <t>Hitis Kby delägarlag</t>
  </si>
  <si>
    <t>Östra Hitislandet</t>
  </si>
  <si>
    <t>Högsåra delägarlag</t>
  </si>
  <si>
    <t>Svartnäs färjstrand</t>
  </si>
  <si>
    <t>Forststyrelsen / Naturtjänster</t>
  </si>
  <si>
    <t>Dalsbruk hamn</t>
  </si>
  <si>
    <t>Strömma kanal</t>
  </si>
  <si>
    <t>Söderby / Pettufjärden</t>
  </si>
  <si>
    <t>Pettu-Ö delägarlag</t>
  </si>
  <si>
    <t>Pettu fjärden</t>
  </si>
  <si>
    <t>Korpisiika Ay:</t>
  </si>
  <si>
    <t>14.10.</t>
  </si>
  <si>
    <t>Bolax Gillet</t>
  </si>
  <si>
    <t>Vattnen vid Bolax</t>
  </si>
  <si>
    <t>Rosala delägarlag</t>
  </si>
  <si>
    <t>Kimitoön (åläggande)</t>
  </si>
  <si>
    <t>Ölmosviken</t>
  </si>
  <si>
    <t>Norrby strand</t>
  </si>
  <si>
    <t>Branten strand</t>
  </si>
  <si>
    <t>Vattnen vid Pensar</t>
  </si>
  <si>
    <t>Vattnen vid Gullkrona</t>
  </si>
  <si>
    <t>Vattnen vid Lökholm</t>
  </si>
  <si>
    <t>Vattnen vid Borstö</t>
  </si>
  <si>
    <t>Vattnen vid Stora Skogskär</t>
  </si>
  <si>
    <t>Vattnen vid Kråkskär</t>
  </si>
  <si>
    <t>Vattnen vid Knivskär</t>
  </si>
  <si>
    <t>Vattnen vid Rosala</t>
  </si>
  <si>
    <t>Salo stads reningsverk (åläggande)</t>
  </si>
  <si>
    <t>Kokkila färjstrand</t>
  </si>
  <si>
    <t>SKÄRGÅRDSSIK 2024</t>
  </si>
  <si>
    <t>15.06.</t>
  </si>
  <si>
    <t>Livia / Peimarin koulutuskuntayhtymä</t>
  </si>
  <si>
    <t xml:space="preserve">Mustfinn </t>
  </si>
  <si>
    <t>Ammattiopisto 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</si>
</sst>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2" xfId="0" applyFont="1" applyBorder="1"/>
    <xf numFmtId="3" fontId="1" fillId="0" borderId="1" xfId="0" applyNumberFormat="1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0" fontId="1" fillId="2" borderId="5" xfId="0" applyFont="1" applyFill="1" applyBorder="1"/>
    <xf numFmtId="0" fontId="4" fillId="2" borderId="6" xfId="0" applyFont="1" applyFill="1" applyBorder="1"/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7" xfId="0" applyNumberFormat="1" applyFont="1" applyBorder="1" applyAlignment="1">
      <alignment horizontal="left"/>
    </xf>
    <xf numFmtId="0" fontId="7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164" fontId="1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left"/>
    </xf>
    <xf numFmtId="0" fontId="8" fillId="0" borderId="2" xfId="0" applyFont="1" applyBorder="1"/>
    <xf numFmtId="0" fontId="7" fillId="0" borderId="2" xfId="0" applyFont="1" applyBorder="1"/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4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164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49" fontId="1" fillId="0" borderId="7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" fontId="2" fillId="0" borderId="7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164" fontId="1" fillId="2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4" fontId="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4" fontId="8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tabSelected="1" topLeftCell="A151" workbookViewId="0">
      <selection activeCell="L22" sqref="L22"/>
    </sheetView>
  </sheetViews>
  <sheetFormatPr defaultColWidth="9.109375" defaultRowHeight="13.2" x14ac:dyDescent="0.25"/>
  <cols>
    <col min="1" max="1" width="7.44140625" style="25" customWidth="1"/>
    <col min="2" max="2" width="35.88671875" style="4" customWidth="1"/>
    <col min="3" max="3" width="24.44140625" style="4" customWidth="1"/>
    <col min="4" max="4" width="11" style="9" customWidth="1"/>
    <col min="5" max="5" width="10.6640625" style="39" customWidth="1"/>
    <col min="6" max="6" width="10.6640625" style="7" customWidth="1"/>
    <col min="7" max="16384" width="9.109375" style="4"/>
  </cols>
  <sheetData>
    <row r="1" spans="1:7" s="20" customFormat="1" ht="24" customHeight="1" x14ac:dyDescent="0.4">
      <c r="A1" s="73" t="s">
        <v>14</v>
      </c>
      <c r="B1" s="73"/>
      <c r="C1" s="73"/>
      <c r="D1" s="73"/>
      <c r="E1" s="73"/>
      <c r="F1" s="73"/>
      <c r="G1" s="73"/>
    </row>
    <row r="2" spans="1:7" s="20" customFormat="1" ht="24" customHeight="1" x14ac:dyDescent="0.4">
      <c r="A2" s="73" t="s">
        <v>69</v>
      </c>
      <c r="B2" s="73"/>
      <c r="C2" s="73"/>
      <c r="D2" s="73"/>
      <c r="E2" s="73"/>
      <c r="F2" s="73"/>
      <c r="G2" s="73"/>
    </row>
    <row r="3" spans="1:7" s="20" customFormat="1" ht="9" customHeight="1" x14ac:dyDescent="0.4"/>
    <row r="4" spans="1:7" s="3" customFormat="1" ht="17.399999999999999" x14ac:dyDescent="0.3">
      <c r="A4" s="22" t="s">
        <v>153</v>
      </c>
      <c r="D4" s="29"/>
      <c r="E4" s="38"/>
      <c r="F4" s="6"/>
    </row>
    <row r="5" spans="1:7" ht="9" customHeight="1" x14ac:dyDescent="0.25"/>
    <row r="6" spans="1:7" s="1" customFormat="1" x14ac:dyDescent="0.25">
      <c r="A6" s="23" t="s">
        <v>4</v>
      </c>
      <c r="B6" s="17" t="s">
        <v>6</v>
      </c>
      <c r="C6" s="17" t="s">
        <v>5</v>
      </c>
      <c r="D6" s="63" t="s">
        <v>11</v>
      </c>
      <c r="E6" s="64"/>
      <c r="F6" s="15" t="s">
        <v>7</v>
      </c>
      <c r="G6" s="4"/>
    </row>
    <row r="7" spans="1:7" x14ac:dyDescent="0.25">
      <c r="A7" s="24"/>
      <c r="B7" s="18"/>
      <c r="C7" s="18"/>
      <c r="D7" s="14" t="s">
        <v>9</v>
      </c>
      <c r="E7" s="40" t="s">
        <v>10</v>
      </c>
      <c r="F7" s="16"/>
    </row>
    <row r="8" spans="1:7" ht="6" customHeight="1" x14ac:dyDescent="0.25">
      <c r="D8" s="19"/>
      <c r="E8" s="41"/>
    </row>
    <row r="9" spans="1:7" ht="12.75" customHeight="1" x14ac:dyDescent="0.25">
      <c r="A9" s="25" t="s">
        <v>154</v>
      </c>
      <c r="B9" s="54" t="s">
        <v>155</v>
      </c>
      <c r="C9" s="4" t="s">
        <v>156</v>
      </c>
      <c r="D9" s="9">
        <v>21.2</v>
      </c>
      <c r="E9" s="39">
        <v>85</v>
      </c>
      <c r="F9" s="7">
        <v>1420</v>
      </c>
    </row>
    <row r="10" spans="1:7" x14ac:dyDescent="0.25">
      <c r="A10" s="26"/>
      <c r="B10" s="11" t="s">
        <v>8</v>
      </c>
      <c r="C10" s="12"/>
      <c r="D10" s="77" t="s">
        <v>36</v>
      </c>
      <c r="E10" s="78"/>
      <c r="F10" s="13">
        <f>SUM(F9:F9)</f>
        <v>1420</v>
      </c>
    </row>
    <row r="11" spans="1:7" x14ac:dyDescent="0.25">
      <c r="B11" s="1"/>
      <c r="D11" s="59"/>
      <c r="E11" s="60"/>
      <c r="F11" s="8"/>
    </row>
    <row r="12" spans="1:7" s="3" customFormat="1" ht="17.399999999999999" x14ac:dyDescent="0.3">
      <c r="A12" s="22" t="s">
        <v>187</v>
      </c>
      <c r="D12" s="29"/>
      <c r="E12" s="38"/>
      <c r="F12" s="6"/>
    </row>
    <row r="13" spans="1:7" ht="9" customHeight="1" x14ac:dyDescent="0.25"/>
    <row r="14" spans="1:7" s="1" customFormat="1" x14ac:dyDescent="0.25">
      <c r="A14" s="23" t="s">
        <v>4</v>
      </c>
      <c r="B14" s="17" t="s">
        <v>6</v>
      </c>
      <c r="C14" s="17" t="s">
        <v>5</v>
      </c>
      <c r="D14" s="63" t="s">
        <v>11</v>
      </c>
      <c r="E14" s="64"/>
      <c r="F14" s="15" t="s">
        <v>7</v>
      </c>
      <c r="G14" s="4"/>
    </row>
    <row r="15" spans="1:7" x14ac:dyDescent="0.25">
      <c r="A15" s="24"/>
      <c r="B15" s="18"/>
      <c r="C15" s="18"/>
      <c r="D15" s="14" t="s">
        <v>9</v>
      </c>
      <c r="E15" s="40" t="s">
        <v>10</v>
      </c>
      <c r="F15" s="16"/>
    </row>
    <row r="16" spans="1:7" ht="6" customHeight="1" x14ac:dyDescent="0.25">
      <c r="D16" s="19"/>
      <c r="E16" s="41"/>
    </row>
    <row r="17" spans="1:8" s="27" customFormat="1" ht="12.75" customHeight="1" x14ac:dyDescent="0.25">
      <c r="A17" s="44" t="s">
        <v>188</v>
      </c>
      <c r="B17" s="57" t="s">
        <v>189</v>
      </c>
      <c r="C17" s="27" t="s">
        <v>190</v>
      </c>
      <c r="D17" s="45">
        <v>8</v>
      </c>
      <c r="E17" s="46">
        <v>4</v>
      </c>
      <c r="F17" s="47">
        <v>7800</v>
      </c>
    </row>
    <row r="18" spans="1:8" s="27" customFormat="1" x14ac:dyDescent="0.25">
      <c r="A18" s="34"/>
      <c r="B18" s="35" t="s">
        <v>8</v>
      </c>
      <c r="C18" s="36"/>
      <c r="D18" s="75" t="s">
        <v>191</v>
      </c>
      <c r="E18" s="76"/>
      <c r="F18" s="13">
        <f>SUM(F17:F17)</f>
        <v>7800</v>
      </c>
    </row>
    <row r="19" spans="1:8" s="2" customFormat="1" ht="12.75" customHeight="1" x14ac:dyDescent="0.3">
      <c r="A19" s="21"/>
      <c r="D19" s="28"/>
      <c r="E19" s="37"/>
      <c r="F19" s="5"/>
    </row>
    <row r="20" spans="1:8" s="3" customFormat="1" ht="17.399999999999999" x14ac:dyDescent="0.3">
      <c r="A20" s="22" t="s">
        <v>70</v>
      </c>
      <c r="D20" s="29"/>
      <c r="E20" s="38"/>
      <c r="F20" s="6"/>
    </row>
    <row r="21" spans="1:8" ht="9" customHeight="1" x14ac:dyDescent="0.25"/>
    <row r="22" spans="1:8" s="1" customFormat="1" x14ac:dyDescent="0.25">
      <c r="A22" s="23" t="s">
        <v>4</v>
      </c>
      <c r="B22" s="17" t="s">
        <v>6</v>
      </c>
      <c r="C22" s="17" t="s">
        <v>5</v>
      </c>
      <c r="D22" s="63" t="s">
        <v>11</v>
      </c>
      <c r="E22" s="64"/>
      <c r="F22" s="15" t="s">
        <v>7</v>
      </c>
      <c r="G22" s="4"/>
    </row>
    <row r="23" spans="1:8" x14ac:dyDescent="0.25">
      <c r="A23" s="24"/>
      <c r="B23" s="18"/>
      <c r="C23" s="18"/>
      <c r="D23" s="14" t="s">
        <v>9</v>
      </c>
      <c r="E23" s="40" t="s">
        <v>10</v>
      </c>
      <c r="F23" s="16"/>
    </row>
    <row r="24" spans="1:8" ht="6" customHeight="1" x14ac:dyDescent="0.25">
      <c r="D24" s="19"/>
      <c r="E24" s="41"/>
    </row>
    <row r="25" spans="1:8" s="27" customFormat="1" ht="12.75" customHeight="1" x14ac:dyDescent="0.25">
      <c r="A25" s="44" t="s">
        <v>108</v>
      </c>
      <c r="B25" s="57" t="s">
        <v>148</v>
      </c>
      <c r="C25" s="27" t="s">
        <v>49</v>
      </c>
      <c r="D25" s="45">
        <v>8.9</v>
      </c>
      <c r="E25" s="46">
        <v>4.5</v>
      </c>
      <c r="F25" s="47">
        <v>28900</v>
      </c>
    </row>
    <row r="26" spans="1:8" s="27" customFormat="1" x14ac:dyDescent="0.25">
      <c r="A26" s="34"/>
      <c r="B26" s="35" t="s">
        <v>8</v>
      </c>
      <c r="C26" s="36"/>
      <c r="D26" s="75" t="s">
        <v>50</v>
      </c>
      <c r="E26" s="76"/>
      <c r="F26" s="13">
        <f>SUM(F25:F25)</f>
        <v>28900</v>
      </c>
    </row>
    <row r="27" spans="1:8" s="27" customFormat="1" x14ac:dyDescent="0.25">
      <c r="A27" s="44"/>
      <c r="B27" s="50"/>
      <c r="D27" s="51"/>
      <c r="E27" s="52"/>
      <c r="F27" s="53"/>
    </row>
    <row r="28" spans="1:8" ht="12.75" customHeight="1" x14ac:dyDescent="0.25">
      <c r="A28" s="25" t="s">
        <v>109</v>
      </c>
      <c r="B28" s="4" t="s">
        <v>48</v>
      </c>
      <c r="C28" s="4" t="s">
        <v>44</v>
      </c>
      <c r="D28" s="9">
        <v>7.3</v>
      </c>
      <c r="E28" s="39">
        <v>2.63</v>
      </c>
      <c r="F28" s="7">
        <v>2927</v>
      </c>
    </row>
    <row r="29" spans="1:8" x14ac:dyDescent="0.25">
      <c r="A29" s="26"/>
      <c r="B29" s="11" t="s">
        <v>8</v>
      </c>
      <c r="C29" s="12"/>
      <c r="D29" s="65" t="s">
        <v>36</v>
      </c>
      <c r="E29" s="70"/>
      <c r="F29" s="13">
        <f>SUM(F28:F28)</f>
        <v>2927</v>
      </c>
    </row>
    <row r="30" spans="1:8" x14ac:dyDescent="0.25">
      <c r="B30" s="1"/>
      <c r="D30" s="19"/>
      <c r="E30" s="42"/>
      <c r="F30" s="8"/>
    </row>
    <row r="31" spans="1:8" x14ac:dyDescent="0.25">
      <c r="A31" s="25" t="s">
        <v>73</v>
      </c>
      <c r="B31" s="4" t="s">
        <v>34</v>
      </c>
      <c r="C31" s="4" t="s">
        <v>52</v>
      </c>
      <c r="D31" s="9">
        <v>8.1</v>
      </c>
      <c r="E31" s="39">
        <v>3.5</v>
      </c>
      <c r="F31" s="7">
        <v>345</v>
      </c>
    </row>
    <row r="32" spans="1:8" s="32" customFormat="1" x14ac:dyDescent="0.25">
      <c r="A32" s="25" t="s">
        <v>0</v>
      </c>
      <c r="B32" s="4" t="s">
        <v>41</v>
      </c>
      <c r="C32" s="4" t="s">
        <v>52</v>
      </c>
      <c r="D32" s="9">
        <v>8.1</v>
      </c>
      <c r="E32" s="39">
        <v>3.5</v>
      </c>
      <c r="F32" s="7">
        <v>357</v>
      </c>
      <c r="G32" s="4"/>
      <c r="H32" s="4"/>
    </row>
    <row r="33" spans="1:8" x14ac:dyDescent="0.25">
      <c r="A33" s="25" t="s">
        <v>0</v>
      </c>
      <c r="B33" s="4" t="s">
        <v>1</v>
      </c>
      <c r="C33" s="4" t="s">
        <v>53</v>
      </c>
      <c r="D33" s="9">
        <v>8.1</v>
      </c>
      <c r="E33" s="39">
        <v>3.5</v>
      </c>
      <c r="F33" s="7">
        <v>5676</v>
      </c>
    </row>
    <row r="34" spans="1:8" x14ac:dyDescent="0.25">
      <c r="A34" s="25" t="s">
        <v>0</v>
      </c>
      <c r="B34" s="4" t="s">
        <v>41</v>
      </c>
      <c r="C34" s="4" t="s">
        <v>53</v>
      </c>
      <c r="D34" s="9">
        <v>8.1</v>
      </c>
      <c r="E34" s="39">
        <v>3.5</v>
      </c>
      <c r="F34" s="7">
        <v>260</v>
      </c>
    </row>
    <row r="35" spans="1:8" s="32" customFormat="1" x14ac:dyDescent="0.25">
      <c r="A35" s="25" t="s">
        <v>0</v>
      </c>
      <c r="B35" s="4" t="s">
        <v>54</v>
      </c>
      <c r="C35" s="4" t="s">
        <v>55</v>
      </c>
      <c r="D35" s="9">
        <v>8.1</v>
      </c>
      <c r="E35" s="39">
        <v>3.5</v>
      </c>
      <c r="F35" s="7">
        <v>687</v>
      </c>
      <c r="G35" s="4"/>
      <c r="H35" s="4"/>
    </row>
    <row r="36" spans="1:8" s="32" customFormat="1" x14ac:dyDescent="0.25">
      <c r="A36" s="25" t="s">
        <v>0</v>
      </c>
      <c r="B36" s="4" t="s">
        <v>41</v>
      </c>
      <c r="C36" s="4" t="s">
        <v>55</v>
      </c>
      <c r="D36" s="9">
        <v>8.1</v>
      </c>
      <c r="E36" s="39">
        <v>3.5</v>
      </c>
      <c r="F36" s="7">
        <v>355</v>
      </c>
      <c r="G36" s="4"/>
      <c r="H36" s="4"/>
    </row>
    <row r="37" spans="1:8" x14ac:dyDescent="0.25">
      <c r="A37" s="25" t="s">
        <v>0</v>
      </c>
      <c r="B37" s="4" t="s">
        <v>56</v>
      </c>
      <c r="C37" s="4" t="s">
        <v>57</v>
      </c>
      <c r="D37" s="9">
        <v>8.1</v>
      </c>
      <c r="E37" s="39">
        <v>3.5</v>
      </c>
      <c r="F37" s="7">
        <v>710</v>
      </c>
    </row>
    <row r="38" spans="1:8" x14ac:dyDescent="0.25">
      <c r="A38" s="25" t="s">
        <v>0</v>
      </c>
      <c r="B38" s="4" t="s">
        <v>41</v>
      </c>
      <c r="C38" s="4" t="s">
        <v>57</v>
      </c>
      <c r="D38" s="9">
        <v>8.1</v>
      </c>
      <c r="E38" s="39">
        <v>3.5</v>
      </c>
      <c r="F38" s="7">
        <v>805</v>
      </c>
    </row>
    <row r="39" spans="1:8" x14ac:dyDescent="0.25">
      <c r="A39" s="25" t="s">
        <v>0</v>
      </c>
      <c r="B39" s="4" t="s">
        <v>75</v>
      </c>
      <c r="C39" s="4" t="s">
        <v>76</v>
      </c>
      <c r="D39" s="9">
        <v>8</v>
      </c>
      <c r="E39" s="39">
        <v>3.1</v>
      </c>
      <c r="F39" s="7">
        <v>714</v>
      </c>
    </row>
    <row r="40" spans="1:8" x14ac:dyDescent="0.25">
      <c r="A40" s="25" t="s">
        <v>0</v>
      </c>
      <c r="B40" s="4" t="s">
        <v>41</v>
      </c>
      <c r="C40" s="4" t="s">
        <v>76</v>
      </c>
      <c r="D40" s="9">
        <v>8.1</v>
      </c>
      <c r="E40" s="39">
        <v>3.5</v>
      </c>
      <c r="F40" s="7">
        <v>805</v>
      </c>
    </row>
    <row r="41" spans="1:8" x14ac:dyDescent="0.25">
      <c r="A41" s="25" t="s">
        <v>0</v>
      </c>
      <c r="B41" s="4" t="s">
        <v>77</v>
      </c>
      <c r="C41" s="4" t="s">
        <v>58</v>
      </c>
      <c r="D41" s="9">
        <v>8</v>
      </c>
      <c r="E41" s="39">
        <v>3.1</v>
      </c>
      <c r="F41" s="7">
        <v>1427</v>
      </c>
    </row>
    <row r="42" spans="1:8" x14ac:dyDescent="0.25">
      <c r="A42" s="25" t="s">
        <v>0</v>
      </c>
      <c r="B42" s="4" t="s">
        <v>41</v>
      </c>
      <c r="C42" s="4" t="s">
        <v>58</v>
      </c>
      <c r="D42" s="9">
        <v>8</v>
      </c>
      <c r="E42" s="39">
        <v>3.1</v>
      </c>
      <c r="F42" s="7">
        <v>1475</v>
      </c>
    </row>
    <row r="43" spans="1:8" x14ac:dyDescent="0.25">
      <c r="A43" s="25" t="s">
        <v>0</v>
      </c>
      <c r="B43" s="4" t="s">
        <v>47</v>
      </c>
      <c r="C43" s="4" t="s">
        <v>21</v>
      </c>
      <c r="D43" s="9">
        <v>8</v>
      </c>
      <c r="E43" s="39">
        <v>3.1</v>
      </c>
      <c r="F43" s="7">
        <v>1427</v>
      </c>
    </row>
    <row r="44" spans="1:8" x14ac:dyDescent="0.25">
      <c r="A44" s="25" t="s">
        <v>0</v>
      </c>
      <c r="B44" s="4" t="s">
        <v>41</v>
      </c>
      <c r="C44" s="4" t="s">
        <v>21</v>
      </c>
      <c r="D44" s="9">
        <v>8</v>
      </c>
      <c r="E44" s="39">
        <v>3.1</v>
      </c>
      <c r="F44" s="7">
        <v>854</v>
      </c>
    </row>
    <row r="45" spans="1:8" x14ac:dyDescent="0.25">
      <c r="A45" s="25" t="s">
        <v>0</v>
      </c>
      <c r="B45" s="4" t="s">
        <v>41</v>
      </c>
      <c r="C45" s="4" t="s">
        <v>21</v>
      </c>
      <c r="D45" s="9">
        <v>8.6999999999999993</v>
      </c>
      <c r="E45" s="39">
        <v>3.9</v>
      </c>
      <c r="F45" s="7">
        <v>460</v>
      </c>
    </row>
    <row r="46" spans="1:8" x14ac:dyDescent="0.25">
      <c r="A46" s="25" t="s">
        <v>0</v>
      </c>
      <c r="B46" s="4" t="s">
        <v>78</v>
      </c>
      <c r="C46" s="4" t="s">
        <v>21</v>
      </c>
      <c r="D46" s="9">
        <v>8</v>
      </c>
      <c r="E46" s="39">
        <v>3.1</v>
      </c>
      <c r="F46" s="7">
        <v>1070</v>
      </c>
    </row>
    <row r="47" spans="1:8" x14ac:dyDescent="0.25">
      <c r="A47" s="25" t="s">
        <v>0</v>
      </c>
      <c r="B47" s="4" t="s">
        <v>79</v>
      </c>
      <c r="C47" s="4" t="s">
        <v>176</v>
      </c>
      <c r="D47" s="9">
        <v>8.6999999999999993</v>
      </c>
      <c r="E47" s="39">
        <v>3.9</v>
      </c>
      <c r="F47" s="7">
        <v>2175</v>
      </c>
    </row>
    <row r="48" spans="1:8" x14ac:dyDescent="0.25">
      <c r="A48" s="25" t="s">
        <v>0</v>
      </c>
      <c r="B48" s="4" t="s">
        <v>41</v>
      </c>
      <c r="C48" s="4" t="s">
        <v>176</v>
      </c>
      <c r="D48" s="9">
        <v>8.6999999999999993</v>
      </c>
      <c r="E48" s="39">
        <v>3.9</v>
      </c>
      <c r="F48" s="7">
        <v>550</v>
      </c>
    </row>
    <row r="49" spans="1:6" x14ac:dyDescent="0.25">
      <c r="A49" s="25" t="s">
        <v>0</v>
      </c>
      <c r="B49" s="4" t="s">
        <v>80</v>
      </c>
      <c r="C49" s="4" t="s">
        <v>175</v>
      </c>
      <c r="D49" s="9">
        <v>8.6999999999999993</v>
      </c>
      <c r="E49" s="39">
        <v>3.9</v>
      </c>
      <c r="F49" s="7">
        <v>2105</v>
      </c>
    </row>
    <row r="50" spans="1:6" x14ac:dyDescent="0.25">
      <c r="A50" s="25" t="s">
        <v>0</v>
      </c>
      <c r="B50" s="4" t="s">
        <v>41</v>
      </c>
      <c r="C50" s="4" t="s">
        <v>175</v>
      </c>
      <c r="D50" s="9">
        <v>8.6999999999999993</v>
      </c>
      <c r="E50" s="39">
        <v>3.9</v>
      </c>
      <c r="F50" s="7">
        <v>1090</v>
      </c>
    </row>
    <row r="51" spans="1:6" x14ac:dyDescent="0.25">
      <c r="A51" s="25" t="s">
        <v>0</v>
      </c>
      <c r="B51" s="4" t="s">
        <v>13</v>
      </c>
      <c r="C51" s="4" t="s">
        <v>74</v>
      </c>
      <c r="D51" s="9">
        <v>8.6999999999999993</v>
      </c>
      <c r="E51" s="39">
        <v>3.9</v>
      </c>
      <c r="F51" s="7">
        <v>1632</v>
      </c>
    </row>
    <row r="52" spans="1:6" x14ac:dyDescent="0.25">
      <c r="A52" s="25" t="s">
        <v>0</v>
      </c>
      <c r="B52" s="4" t="s">
        <v>41</v>
      </c>
      <c r="C52" s="4" t="s">
        <v>74</v>
      </c>
      <c r="D52" s="9">
        <v>8.6999999999999993</v>
      </c>
      <c r="E52" s="39">
        <v>3.9</v>
      </c>
      <c r="F52" s="7">
        <v>1090</v>
      </c>
    </row>
    <row r="53" spans="1:6" x14ac:dyDescent="0.25">
      <c r="A53" s="26"/>
      <c r="B53" s="11" t="s">
        <v>8</v>
      </c>
      <c r="C53" s="12"/>
      <c r="D53" s="65" t="s">
        <v>38</v>
      </c>
      <c r="E53" s="67"/>
      <c r="F53" s="13">
        <f>SUM(F31:F52)</f>
        <v>26069</v>
      </c>
    </row>
    <row r="55" spans="1:6" ht="12.75" customHeight="1" x14ac:dyDescent="0.25">
      <c r="A55" s="25" t="s">
        <v>81</v>
      </c>
      <c r="B55" s="4" t="s">
        <v>17</v>
      </c>
      <c r="C55" s="4" t="s">
        <v>18</v>
      </c>
      <c r="D55" s="9">
        <v>8</v>
      </c>
      <c r="E55" s="39">
        <v>3.27</v>
      </c>
      <c r="F55" s="7">
        <v>1346</v>
      </c>
    </row>
    <row r="56" spans="1:6" ht="12.75" customHeight="1" x14ac:dyDescent="0.25">
      <c r="A56" s="25" t="s">
        <v>0</v>
      </c>
      <c r="B56" s="4" t="s">
        <v>42</v>
      </c>
      <c r="C56" s="4" t="s">
        <v>18</v>
      </c>
      <c r="D56" s="9">
        <v>8</v>
      </c>
      <c r="E56" s="39">
        <v>3.27</v>
      </c>
      <c r="F56" s="7">
        <v>1820</v>
      </c>
    </row>
    <row r="57" spans="1:6" ht="12.75" customHeight="1" x14ac:dyDescent="0.25">
      <c r="A57" s="25" t="s">
        <v>0</v>
      </c>
      <c r="B57" s="4" t="s">
        <v>59</v>
      </c>
      <c r="C57" s="4" t="s">
        <v>82</v>
      </c>
      <c r="D57" s="9">
        <v>8</v>
      </c>
      <c r="E57" s="39">
        <v>3.27</v>
      </c>
      <c r="F57" s="7">
        <v>795</v>
      </c>
    </row>
    <row r="58" spans="1:6" ht="12.75" customHeight="1" x14ac:dyDescent="0.25">
      <c r="A58" s="25" t="s">
        <v>0</v>
      </c>
      <c r="B58" s="4" t="s">
        <v>19</v>
      </c>
      <c r="C58" s="4" t="s">
        <v>82</v>
      </c>
      <c r="D58" s="9">
        <v>8</v>
      </c>
      <c r="E58" s="39">
        <v>3.27</v>
      </c>
      <c r="F58" s="7">
        <v>1284</v>
      </c>
    </row>
    <row r="59" spans="1:6" ht="12.75" customHeight="1" x14ac:dyDescent="0.25">
      <c r="A59" s="25" t="s">
        <v>0</v>
      </c>
      <c r="B59" s="4" t="s">
        <v>42</v>
      </c>
      <c r="C59" s="4" t="s">
        <v>82</v>
      </c>
      <c r="D59" s="9">
        <v>8</v>
      </c>
      <c r="E59" s="39">
        <v>3.27</v>
      </c>
      <c r="F59" s="7">
        <v>1820</v>
      </c>
    </row>
    <row r="60" spans="1:6" ht="12.75" customHeight="1" x14ac:dyDescent="0.25">
      <c r="A60" s="25" t="s">
        <v>0</v>
      </c>
      <c r="B60" s="4" t="s">
        <v>26</v>
      </c>
      <c r="C60" s="4" t="s">
        <v>83</v>
      </c>
      <c r="D60" s="9">
        <v>8</v>
      </c>
      <c r="E60" s="39">
        <v>3.27</v>
      </c>
      <c r="F60" s="7">
        <v>795</v>
      </c>
    </row>
    <row r="61" spans="1:6" ht="12.75" customHeight="1" x14ac:dyDescent="0.25">
      <c r="A61" s="25" t="s">
        <v>0</v>
      </c>
      <c r="B61" s="4" t="s">
        <v>42</v>
      </c>
      <c r="C61" s="4" t="s">
        <v>83</v>
      </c>
      <c r="D61" s="9">
        <v>8</v>
      </c>
      <c r="E61" s="39">
        <v>3.27</v>
      </c>
      <c r="F61" s="7">
        <v>1820</v>
      </c>
    </row>
    <row r="62" spans="1:6" ht="12.75" customHeight="1" x14ac:dyDescent="0.25">
      <c r="A62" s="25" t="s">
        <v>0</v>
      </c>
      <c r="B62" s="4" t="s">
        <v>84</v>
      </c>
      <c r="C62" s="4" t="s">
        <v>85</v>
      </c>
      <c r="D62" s="9">
        <v>8</v>
      </c>
      <c r="E62" s="39">
        <v>3.27</v>
      </c>
      <c r="F62" s="7">
        <v>1865</v>
      </c>
    </row>
    <row r="63" spans="1:6" ht="12.75" customHeight="1" x14ac:dyDescent="0.25">
      <c r="A63" s="25" t="s">
        <v>0</v>
      </c>
      <c r="B63" s="4" t="s">
        <v>42</v>
      </c>
      <c r="C63" s="4" t="s">
        <v>85</v>
      </c>
      <c r="D63" s="9">
        <v>8</v>
      </c>
      <c r="E63" s="39">
        <v>3.27</v>
      </c>
      <c r="F63" s="7">
        <v>1820</v>
      </c>
    </row>
    <row r="64" spans="1:6" ht="12.75" customHeight="1" x14ac:dyDescent="0.25">
      <c r="A64" s="25" t="s">
        <v>0</v>
      </c>
      <c r="B64" s="4" t="s">
        <v>35</v>
      </c>
      <c r="C64" s="4" t="s">
        <v>86</v>
      </c>
      <c r="D64" s="9">
        <v>8</v>
      </c>
      <c r="E64" s="39">
        <v>3.27</v>
      </c>
      <c r="F64" s="7">
        <v>550</v>
      </c>
    </row>
    <row r="65" spans="1:6" ht="12.75" customHeight="1" x14ac:dyDescent="0.25">
      <c r="A65" s="25" t="s">
        <v>0</v>
      </c>
      <c r="B65" s="4" t="s">
        <v>42</v>
      </c>
      <c r="C65" s="4" t="s">
        <v>86</v>
      </c>
      <c r="D65" s="9">
        <v>8</v>
      </c>
      <c r="E65" s="39">
        <v>3.27</v>
      </c>
      <c r="F65" s="7">
        <v>1820</v>
      </c>
    </row>
    <row r="66" spans="1:6" ht="12.75" customHeight="1" x14ac:dyDescent="0.25">
      <c r="A66" s="25" t="s">
        <v>0</v>
      </c>
      <c r="B66" s="4" t="s">
        <v>87</v>
      </c>
      <c r="C66" s="4" t="s">
        <v>88</v>
      </c>
      <c r="D66" s="9">
        <v>8</v>
      </c>
      <c r="E66" s="39">
        <v>3.27</v>
      </c>
      <c r="F66" s="7">
        <v>2630</v>
      </c>
    </row>
    <row r="67" spans="1:6" ht="12.75" customHeight="1" x14ac:dyDescent="0.25">
      <c r="A67" s="25" t="s">
        <v>0</v>
      </c>
      <c r="B67" s="4" t="s">
        <v>89</v>
      </c>
      <c r="C67" s="4" t="s">
        <v>90</v>
      </c>
      <c r="D67" s="9">
        <v>8</v>
      </c>
      <c r="E67" s="39">
        <v>3.27</v>
      </c>
      <c r="F67" s="7">
        <v>1345</v>
      </c>
    </row>
    <row r="68" spans="1:6" ht="12.75" customHeight="1" x14ac:dyDescent="0.25">
      <c r="A68" s="25" t="s">
        <v>0</v>
      </c>
      <c r="B68" s="4" t="s">
        <v>42</v>
      </c>
      <c r="C68" s="4" t="s">
        <v>90</v>
      </c>
      <c r="D68" s="9">
        <v>8</v>
      </c>
      <c r="E68" s="39">
        <v>3.27</v>
      </c>
      <c r="F68" s="7">
        <v>1820</v>
      </c>
    </row>
    <row r="69" spans="1:6" ht="12.75" customHeight="1" x14ac:dyDescent="0.25">
      <c r="A69" s="25" t="s">
        <v>0</v>
      </c>
      <c r="B69" s="4" t="s">
        <v>91</v>
      </c>
      <c r="C69" s="4" t="s">
        <v>92</v>
      </c>
      <c r="D69" s="9">
        <v>8</v>
      </c>
      <c r="E69" s="39">
        <v>3.27</v>
      </c>
      <c r="F69" s="7">
        <v>1345</v>
      </c>
    </row>
    <row r="70" spans="1:6" ht="12.75" customHeight="1" x14ac:dyDescent="0.25">
      <c r="A70" s="25" t="s">
        <v>0</v>
      </c>
      <c r="B70" s="4" t="s">
        <v>42</v>
      </c>
      <c r="C70" s="4" t="s">
        <v>92</v>
      </c>
      <c r="D70" s="9">
        <v>8</v>
      </c>
      <c r="E70" s="39">
        <v>3.27</v>
      </c>
      <c r="F70" s="7">
        <v>1820</v>
      </c>
    </row>
    <row r="71" spans="1:6" ht="12.75" customHeight="1" x14ac:dyDescent="0.25">
      <c r="A71" s="25" t="s">
        <v>0</v>
      </c>
      <c r="B71" s="4" t="s">
        <v>93</v>
      </c>
      <c r="C71" s="4" t="s">
        <v>94</v>
      </c>
      <c r="D71" s="9">
        <v>8</v>
      </c>
      <c r="E71" s="39">
        <v>3.27</v>
      </c>
      <c r="F71" s="7">
        <v>275</v>
      </c>
    </row>
    <row r="72" spans="1:6" ht="12.75" customHeight="1" x14ac:dyDescent="0.25">
      <c r="A72" s="25" t="s">
        <v>0</v>
      </c>
      <c r="B72" s="4" t="s">
        <v>95</v>
      </c>
      <c r="C72" s="4" t="s">
        <v>96</v>
      </c>
      <c r="D72" s="9">
        <v>8</v>
      </c>
      <c r="E72" s="39">
        <v>3.27</v>
      </c>
      <c r="F72" s="7">
        <v>2630</v>
      </c>
    </row>
    <row r="73" spans="1:6" ht="12.75" customHeight="1" x14ac:dyDescent="0.25">
      <c r="A73" s="25" t="s">
        <v>0</v>
      </c>
      <c r="B73" s="4" t="s">
        <v>97</v>
      </c>
      <c r="C73" s="4" t="s">
        <v>98</v>
      </c>
      <c r="D73" s="9">
        <v>8</v>
      </c>
      <c r="E73" s="39">
        <v>3.27</v>
      </c>
      <c r="F73" s="7">
        <v>4067</v>
      </c>
    </row>
    <row r="74" spans="1:6" ht="12.75" customHeight="1" x14ac:dyDescent="0.25">
      <c r="A74" s="25" t="s">
        <v>0</v>
      </c>
      <c r="B74" s="4" t="s">
        <v>99</v>
      </c>
      <c r="C74" s="4" t="s">
        <v>100</v>
      </c>
      <c r="D74" s="9">
        <v>8</v>
      </c>
      <c r="E74" s="39">
        <v>3.27</v>
      </c>
      <c r="F74" s="7">
        <v>2110</v>
      </c>
    </row>
    <row r="75" spans="1:6" ht="12.75" customHeight="1" x14ac:dyDescent="0.25">
      <c r="A75" s="25" t="s">
        <v>0</v>
      </c>
      <c r="B75" s="4" t="s">
        <v>101</v>
      </c>
      <c r="C75" s="4" t="s">
        <v>102</v>
      </c>
      <c r="D75" s="9">
        <v>8</v>
      </c>
      <c r="E75" s="39">
        <v>3.27</v>
      </c>
      <c r="F75" s="7">
        <v>1820</v>
      </c>
    </row>
    <row r="76" spans="1:6" ht="12.75" customHeight="1" x14ac:dyDescent="0.25">
      <c r="A76" s="25" t="s">
        <v>0</v>
      </c>
      <c r="B76" s="4" t="s">
        <v>103</v>
      </c>
      <c r="C76" s="4" t="s">
        <v>102</v>
      </c>
      <c r="D76" s="9">
        <v>8</v>
      </c>
      <c r="E76" s="39">
        <v>3.27</v>
      </c>
      <c r="F76" s="7">
        <v>1468</v>
      </c>
    </row>
    <row r="77" spans="1:6" ht="12.75" customHeight="1" x14ac:dyDescent="0.25">
      <c r="A77" s="25" t="s">
        <v>0</v>
      </c>
      <c r="B77" s="4" t="s">
        <v>104</v>
      </c>
      <c r="C77" s="4" t="s">
        <v>105</v>
      </c>
      <c r="D77" s="9">
        <v>8</v>
      </c>
      <c r="E77" s="39">
        <v>3.27</v>
      </c>
      <c r="F77" s="7">
        <v>1651</v>
      </c>
    </row>
    <row r="78" spans="1:6" ht="12.75" customHeight="1" x14ac:dyDescent="0.25">
      <c r="A78" s="25" t="s">
        <v>0</v>
      </c>
      <c r="B78" s="4" t="s">
        <v>103</v>
      </c>
      <c r="C78" s="4" t="s">
        <v>105</v>
      </c>
      <c r="D78" s="9">
        <v>8</v>
      </c>
      <c r="E78" s="39">
        <v>3.27</v>
      </c>
      <c r="F78" s="7">
        <v>1468</v>
      </c>
    </row>
    <row r="79" spans="1:6" ht="12.75" customHeight="1" x14ac:dyDescent="0.25">
      <c r="A79" s="25" t="s">
        <v>0</v>
      </c>
      <c r="B79" s="4" t="s">
        <v>106</v>
      </c>
      <c r="C79" s="4" t="s">
        <v>107</v>
      </c>
      <c r="D79" s="9">
        <v>8</v>
      </c>
      <c r="E79" s="39">
        <v>3.27</v>
      </c>
      <c r="F79" s="7">
        <v>1468</v>
      </c>
    </row>
    <row r="80" spans="1:6" ht="12.75" customHeight="1" x14ac:dyDescent="0.25">
      <c r="A80" s="25" t="s">
        <v>0</v>
      </c>
      <c r="B80" s="4" t="s">
        <v>103</v>
      </c>
      <c r="C80" s="4" t="s">
        <v>107</v>
      </c>
      <c r="D80" s="9">
        <v>8</v>
      </c>
      <c r="E80" s="39">
        <v>3.27</v>
      </c>
      <c r="F80" s="7">
        <v>1468</v>
      </c>
    </row>
    <row r="81" spans="1:8" x14ac:dyDescent="0.25">
      <c r="A81" s="26"/>
      <c r="B81" s="11" t="s">
        <v>8</v>
      </c>
      <c r="C81" s="12"/>
      <c r="D81" s="77" t="s">
        <v>68</v>
      </c>
      <c r="E81" s="78"/>
      <c r="F81" s="13">
        <f>SUM(F55:F80)</f>
        <v>43120</v>
      </c>
    </row>
    <row r="82" spans="1:8" s="27" customFormat="1" x14ac:dyDescent="0.25">
      <c r="A82" s="44"/>
      <c r="B82" s="50"/>
      <c r="D82" s="55"/>
      <c r="E82" s="56"/>
      <c r="F82" s="8"/>
    </row>
    <row r="83" spans="1:8" s="27" customFormat="1" x14ac:dyDescent="0.25">
      <c r="A83" s="25"/>
      <c r="B83" s="4"/>
      <c r="C83" s="4"/>
      <c r="D83" s="68" t="s">
        <v>2</v>
      </c>
      <c r="E83" s="71"/>
      <c r="F83" s="8">
        <f>SUM(F29+F53+F81)</f>
        <v>72116</v>
      </c>
      <c r="H83" s="4"/>
    </row>
    <row r="84" spans="1:8" s="1" customFormat="1" x14ac:dyDescent="0.25">
      <c r="A84" s="25"/>
      <c r="B84" s="4"/>
      <c r="C84" s="4"/>
      <c r="D84" s="69" t="s">
        <v>3</v>
      </c>
      <c r="E84" s="74"/>
      <c r="F84" s="53">
        <f>SUM(F26)</f>
        <v>28900</v>
      </c>
      <c r="G84" s="4"/>
    </row>
    <row r="85" spans="1:8" s="1" customFormat="1" x14ac:dyDescent="0.25">
      <c r="A85" s="25"/>
      <c r="B85" s="4"/>
      <c r="C85" s="4"/>
      <c r="D85" s="48"/>
      <c r="E85" s="49"/>
      <c r="F85" s="8"/>
      <c r="G85" s="4"/>
    </row>
    <row r="86" spans="1:8" ht="15.6" x14ac:dyDescent="0.3">
      <c r="C86" s="30" t="s">
        <v>20</v>
      </c>
      <c r="D86" s="61" t="s">
        <v>72</v>
      </c>
      <c r="E86" s="62"/>
      <c r="F86" s="10">
        <f>SUM(F83:F84)</f>
        <v>101016</v>
      </c>
      <c r="H86" s="1"/>
    </row>
    <row r="87" spans="1:8" ht="33.75" customHeight="1" x14ac:dyDescent="0.25"/>
    <row r="88" spans="1:8" s="3" customFormat="1" ht="17.399999999999999" x14ac:dyDescent="0.3">
      <c r="A88" s="22" t="s">
        <v>71</v>
      </c>
      <c r="D88" s="29"/>
      <c r="E88" s="38"/>
      <c r="F88" s="6"/>
    </row>
    <row r="89" spans="1:8" ht="9" customHeight="1" x14ac:dyDescent="0.25"/>
    <row r="90" spans="1:8" s="1" customFormat="1" x14ac:dyDescent="0.25">
      <c r="A90" s="23" t="s">
        <v>4</v>
      </c>
      <c r="B90" s="17" t="s">
        <v>6</v>
      </c>
      <c r="C90" s="17" t="s">
        <v>5</v>
      </c>
      <c r="D90" s="63" t="s">
        <v>11</v>
      </c>
      <c r="E90" s="66"/>
      <c r="F90" s="15" t="s">
        <v>7</v>
      </c>
      <c r="G90" s="4"/>
    </row>
    <row r="91" spans="1:8" x14ac:dyDescent="0.25">
      <c r="A91" s="24"/>
      <c r="B91" s="18"/>
      <c r="C91" s="18"/>
      <c r="D91" s="14" t="s">
        <v>9</v>
      </c>
      <c r="E91" s="40" t="s">
        <v>10</v>
      </c>
      <c r="F91" s="16"/>
    </row>
    <row r="92" spans="1:8" ht="12.75" customHeight="1" x14ac:dyDescent="0.25">
      <c r="D92" s="19"/>
      <c r="E92" s="41"/>
    </row>
    <row r="93" spans="1:8" x14ac:dyDescent="0.25">
      <c r="A93" s="25" t="s">
        <v>135</v>
      </c>
      <c r="B93" s="4" t="s">
        <v>93</v>
      </c>
      <c r="C93" s="4" t="s">
        <v>110</v>
      </c>
      <c r="D93" s="9">
        <v>11.2</v>
      </c>
      <c r="E93" s="39">
        <v>8</v>
      </c>
      <c r="F93" s="7">
        <v>158</v>
      </c>
    </row>
    <row r="94" spans="1:8" x14ac:dyDescent="0.25">
      <c r="A94" s="25" t="s">
        <v>0</v>
      </c>
      <c r="B94" s="4" t="s">
        <v>87</v>
      </c>
      <c r="C94" s="4" t="s">
        <v>111</v>
      </c>
      <c r="D94" s="9">
        <v>11.2</v>
      </c>
      <c r="E94" s="39">
        <v>8</v>
      </c>
      <c r="F94" s="7">
        <v>1186</v>
      </c>
    </row>
    <row r="95" spans="1:8" x14ac:dyDescent="0.25">
      <c r="A95" s="25" t="s">
        <v>0</v>
      </c>
      <c r="B95" s="4" t="s">
        <v>136</v>
      </c>
      <c r="C95" s="4" t="s">
        <v>137</v>
      </c>
      <c r="D95" s="9">
        <v>11.2</v>
      </c>
      <c r="E95" s="39">
        <v>8</v>
      </c>
      <c r="F95" s="7">
        <v>1265</v>
      </c>
    </row>
    <row r="96" spans="1:8" x14ac:dyDescent="0.25">
      <c r="A96" s="25" t="s">
        <v>0</v>
      </c>
      <c r="B96" s="4" t="s">
        <v>112</v>
      </c>
      <c r="C96" s="4" t="s">
        <v>113</v>
      </c>
      <c r="D96" s="9">
        <v>11.2</v>
      </c>
      <c r="E96" s="39">
        <v>8</v>
      </c>
      <c r="F96" s="7">
        <v>816</v>
      </c>
    </row>
    <row r="97" spans="1:6" x14ac:dyDescent="0.25">
      <c r="A97" s="25" t="s">
        <v>0</v>
      </c>
      <c r="B97" s="4" t="s">
        <v>91</v>
      </c>
      <c r="C97" s="4" t="s">
        <v>114</v>
      </c>
      <c r="D97" s="9">
        <v>11.2</v>
      </c>
      <c r="E97" s="39">
        <v>8</v>
      </c>
      <c r="F97" s="7">
        <v>816</v>
      </c>
    </row>
    <row r="98" spans="1:6" x14ac:dyDescent="0.25">
      <c r="A98" s="25" t="s">
        <v>0</v>
      </c>
      <c r="B98" s="4" t="s">
        <v>138</v>
      </c>
      <c r="C98" s="4" t="s">
        <v>139</v>
      </c>
      <c r="D98" s="9">
        <v>11.2</v>
      </c>
      <c r="E98" s="39">
        <v>8</v>
      </c>
      <c r="F98" s="7">
        <v>474</v>
      </c>
    </row>
    <row r="99" spans="1:6" x14ac:dyDescent="0.25">
      <c r="A99" s="25" t="s">
        <v>0</v>
      </c>
      <c r="B99" s="4" t="s">
        <v>103</v>
      </c>
      <c r="C99" s="4" t="s">
        <v>139</v>
      </c>
      <c r="D99" s="9">
        <v>11.2</v>
      </c>
      <c r="E99" s="39">
        <v>8</v>
      </c>
      <c r="F99" s="7">
        <v>264</v>
      </c>
    </row>
    <row r="100" spans="1:6" x14ac:dyDescent="0.25">
      <c r="A100" s="25" t="s">
        <v>0</v>
      </c>
      <c r="B100" s="4" t="s">
        <v>115</v>
      </c>
      <c r="C100" s="4" t="s">
        <v>141</v>
      </c>
      <c r="D100" s="9">
        <v>11.2</v>
      </c>
      <c r="E100" s="39">
        <v>8</v>
      </c>
      <c r="F100" s="7">
        <v>4901</v>
      </c>
    </row>
    <row r="101" spans="1:6" x14ac:dyDescent="0.25">
      <c r="A101" s="25" t="s">
        <v>0</v>
      </c>
      <c r="B101" s="4" t="s">
        <v>140</v>
      </c>
      <c r="C101" s="4" t="s">
        <v>142</v>
      </c>
      <c r="D101" s="9">
        <v>11.2</v>
      </c>
      <c r="E101" s="39">
        <v>8</v>
      </c>
      <c r="F101" s="7">
        <v>1308</v>
      </c>
    </row>
    <row r="102" spans="1:6" x14ac:dyDescent="0.25">
      <c r="A102" s="25" t="s">
        <v>0</v>
      </c>
      <c r="B102" s="4" t="s">
        <v>143</v>
      </c>
      <c r="C102" s="4" t="s">
        <v>116</v>
      </c>
      <c r="D102" s="9">
        <v>11.2</v>
      </c>
      <c r="E102" s="39">
        <v>8</v>
      </c>
      <c r="F102" s="7">
        <v>3163</v>
      </c>
    </row>
    <row r="103" spans="1:6" x14ac:dyDescent="0.25">
      <c r="A103" s="25" t="s">
        <v>0</v>
      </c>
      <c r="B103" s="4" t="s">
        <v>103</v>
      </c>
      <c r="C103" s="4" t="s">
        <v>116</v>
      </c>
      <c r="D103" s="9">
        <v>11.2</v>
      </c>
      <c r="E103" s="39">
        <v>8</v>
      </c>
      <c r="F103" s="7">
        <v>264</v>
      </c>
    </row>
    <row r="104" spans="1:6" x14ac:dyDescent="0.25">
      <c r="A104" s="25" t="s">
        <v>0</v>
      </c>
      <c r="B104" s="4" t="s">
        <v>117</v>
      </c>
      <c r="C104" s="4" t="s">
        <v>116</v>
      </c>
      <c r="D104" s="9">
        <v>11.2</v>
      </c>
      <c r="E104" s="39">
        <v>8</v>
      </c>
      <c r="F104" s="7">
        <v>790</v>
      </c>
    </row>
    <row r="105" spans="1:6" x14ac:dyDescent="0.25">
      <c r="A105" s="25" t="s">
        <v>0</v>
      </c>
      <c r="B105" s="4" t="s">
        <v>118</v>
      </c>
      <c r="C105" s="4" t="s">
        <v>116</v>
      </c>
      <c r="D105" s="9">
        <v>11.2</v>
      </c>
      <c r="E105" s="39">
        <v>8</v>
      </c>
      <c r="F105" s="7">
        <v>316</v>
      </c>
    </row>
    <row r="106" spans="1:6" x14ac:dyDescent="0.25">
      <c r="A106" s="25" t="s">
        <v>0</v>
      </c>
      <c r="B106" s="4" t="s">
        <v>99</v>
      </c>
      <c r="C106" s="4" t="s">
        <v>144</v>
      </c>
      <c r="D106" s="9">
        <v>11.2</v>
      </c>
      <c r="E106" s="39">
        <v>8</v>
      </c>
      <c r="F106" s="7">
        <v>1581</v>
      </c>
    </row>
    <row r="107" spans="1:6" x14ac:dyDescent="0.25">
      <c r="A107" s="25" t="s">
        <v>0</v>
      </c>
      <c r="B107" s="4" t="s">
        <v>103</v>
      </c>
      <c r="C107" s="4" t="s">
        <v>144</v>
      </c>
      <c r="D107" s="9">
        <v>11.2</v>
      </c>
      <c r="E107" s="39">
        <v>8</v>
      </c>
      <c r="F107" s="7">
        <v>264</v>
      </c>
    </row>
    <row r="108" spans="1:6" x14ac:dyDescent="0.25">
      <c r="A108" s="25" t="s">
        <v>0</v>
      </c>
      <c r="B108" s="4" t="s">
        <v>101</v>
      </c>
      <c r="C108" s="4" t="s">
        <v>102</v>
      </c>
      <c r="D108" s="9">
        <v>11.2</v>
      </c>
      <c r="E108" s="39">
        <v>8</v>
      </c>
      <c r="F108" s="7">
        <v>1634</v>
      </c>
    </row>
    <row r="109" spans="1:6" x14ac:dyDescent="0.25">
      <c r="A109" s="25" t="s">
        <v>0</v>
      </c>
      <c r="B109" s="4" t="s">
        <v>119</v>
      </c>
      <c r="C109" s="4" t="s">
        <v>120</v>
      </c>
      <c r="D109" s="9">
        <v>11.2</v>
      </c>
      <c r="E109" s="39">
        <v>8</v>
      </c>
      <c r="F109" s="7">
        <v>1144</v>
      </c>
    </row>
    <row r="110" spans="1:6" x14ac:dyDescent="0.25">
      <c r="A110" s="25" t="s">
        <v>0</v>
      </c>
      <c r="B110" s="4" t="s">
        <v>121</v>
      </c>
      <c r="C110" s="4" t="s">
        <v>122</v>
      </c>
      <c r="D110" s="9">
        <v>11.2</v>
      </c>
      <c r="E110" s="39">
        <v>8</v>
      </c>
      <c r="F110" s="7">
        <v>743</v>
      </c>
    </row>
    <row r="111" spans="1:6" x14ac:dyDescent="0.25">
      <c r="A111" s="25" t="s">
        <v>0</v>
      </c>
      <c r="B111" s="4" t="s">
        <v>104</v>
      </c>
      <c r="C111" s="4" t="s">
        <v>107</v>
      </c>
      <c r="D111" s="9">
        <v>11.2</v>
      </c>
      <c r="E111" s="39">
        <v>8</v>
      </c>
      <c r="F111" s="7">
        <v>1470</v>
      </c>
    </row>
    <row r="112" spans="1:6" x14ac:dyDescent="0.25">
      <c r="A112" s="25" t="s">
        <v>0</v>
      </c>
      <c r="B112" s="4" t="s">
        <v>106</v>
      </c>
      <c r="C112" s="4" t="s">
        <v>107</v>
      </c>
      <c r="D112" s="9">
        <v>11.2</v>
      </c>
      <c r="E112" s="39">
        <v>8</v>
      </c>
      <c r="F112" s="7">
        <v>1308</v>
      </c>
    </row>
    <row r="113" spans="1:6" x14ac:dyDescent="0.25">
      <c r="A113" s="25" t="s">
        <v>0</v>
      </c>
      <c r="B113" s="4" t="s">
        <v>103</v>
      </c>
      <c r="C113" s="4" t="s">
        <v>145</v>
      </c>
      <c r="D113" s="9">
        <v>11.2</v>
      </c>
      <c r="E113" s="39">
        <v>8</v>
      </c>
      <c r="F113" s="7">
        <v>1318</v>
      </c>
    </row>
    <row r="114" spans="1:6" x14ac:dyDescent="0.25">
      <c r="A114" s="25" t="s">
        <v>0</v>
      </c>
      <c r="B114" s="4" t="s">
        <v>123</v>
      </c>
      <c r="C114" s="4" t="s">
        <v>124</v>
      </c>
      <c r="D114" s="9">
        <v>11.2</v>
      </c>
      <c r="E114" s="39">
        <v>8</v>
      </c>
      <c r="F114" s="7">
        <v>1581</v>
      </c>
    </row>
    <row r="115" spans="1:6" x14ac:dyDescent="0.25">
      <c r="A115" s="25" t="s">
        <v>0</v>
      </c>
      <c r="B115" s="4" t="s">
        <v>125</v>
      </c>
      <c r="C115" s="4" t="s">
        <v>126</v>
      </c>
      <c r="D115" s="9">
        <v>11.2</v>
      </c>
      <c r="E115" s="39">
        <v>8</v>
      </c>
      <c r="F115" s="7">
        <v>3268</v>
      </c>
    </row>
    <row r="116" spans="1:6" x14ac:dyDescent="0.25">
      <c r="A116" s="25" t="s">
        <v>0</v>
      </c>
      <c r="B116" s="4" t="s">
        <v>103</v>
      </c>
      <c r="C116" s="4" t="s">
        <v>126</v>
      </c>
      <c r="D116" s="9">
        <v>11.2</v>
      </c>
      <c r="E116" s="39">
        <v>8</v>
      </c>
      <c r="F116" s="7">
        <v>316</v>
      </c>
    </row>
    <row r="117" spans="1:6" x14ac:dyDescent="0.25">
      <c r="A117" s="25" t="s">
        <v>0</v>
      </c>
      <c r="B117" s="4" t="s">
        <v>127</v>
      </c>
      <c r="C117" s="4" t="s">
        <v>128</v>
      </c>
      <c r="D117" s="9">
        <v>11.2</v>
      </c>
      <c r="E117" s="39">
        <v>8</v>
      </c>
      <c r="F117" s="7">
        <v>1634</v>
      </c>
    </row>
    <row r="118" spans="1:6" x14ac:dyDescent="0.25">
      <c r="A118" s="25" t="s">
        <v>0</v>
      </c>
      <c r="B118" s="4" t="s">
        <v>103</v>
      </c>
      <c r="C118" s="4" t="s">
        <v>128</v>
      </c>
      <c r="D118" s="9">
        <v>11.2</v>
      </c>
      <c r="E118" s="39">
        <v>8</v>
      </c>
      <c r="F118" s="7">
        <v>316</v>
      </c>
    </row>
    <row r="119" spans="1:6" x14ac:dyDescent="0.25">
      <c r="A119" s="25" t="s">
        <v>0</v>
      </c>
      <c r="B119" s="4" t="s">
        <v>129</v>
      </c>
      <c r="C119" s="4" t="s">
        <v>130</v>
      </c>
      <c r="D119" s="9">
        <v>11.2</v>
      </c>
      <c r="E119" s="39">
        <v>8</v>
      </c>
      <c r="F119" s="7">
        <v>6535</v>
      </c>
    </row>
    <row r="120" spans="1:6" x14ac:dyDescent="0.25">
      <c r="A120" s="25" t="s">
        <v>0</v>
      </c>
      <c r="B120" s="4" t="s">
        <v>103</v>
      </c>
      <c r="C120" s="4" t="s">
        <v>130</v>
      </c>
      <c r="D120" s="9">
        <v>11.2</v>
      </c>
      <c r="E120" s="39">
        <v>8</v>
      </c>
      <c r="F120" s="7">
        <v>535</v>
      </c>
    </row>
    <row r="121" spans="1:6" x14ac:dyDescent="0.25">
      <c r="A121" s="25" t="s">
        <v>0</v>
      </c>
      <c r="B121" s="4" t="s">
        <v>131</v>
      </c>
      <c r="C121" s="4" t="s">
        <v>132</v>
      </c>
      <c r="D121" s="9">
        <v>11.2</v>
      </c>
      <c r="E121" s="39">
        <v>8</v>
      </c>
      <c r="F121" s="7">
        <v>2778</v>
      </c>
    </row>
    <row r="122" spans="1:6" x14ac:dyDescent="0.25">
      <c r="A122" s="25" t="s">
        <v>0</v>
      </c>
      <c r="B122" s="4" t="s">
        <v>103</v>
      </c>
      <c r="C122" s="4" t="s">
        <v>132</v>
      </c>
      <c r="D122" s="9">
        <v>11.2</v>
      </c>
      <c r="E122" s="39">
        <v>8</v>
      </c>
      <c r="F122" s="7">
        <v>211</v>
      </c>
    </row>
    <row r="123" spans="1:6" x14ac:dyDescent="0.25">
      <c r="A123" s="25" t="s">
        <v>0</v>
      </c>
      <c r="B123" s="4" t="s">
        <v>12</v>
      </c>
      <c r="C123" s="4" t="s">
        <v>133</v>
      </c>
      <c r="D123" s="9">
        <v>11.2</v>
      </c>
      <c r="E123" s="39">
        <v>8</v>
      </c>
      <c r="F123" s="7">
        <v>3268</v>
      </c>
    </row>
    <row r="124" spans="1:6" x14ac:dyDescent="0.25">
      <c r="A124" s="25" t="s">
        <v>0</v>
      </c>
      <c r="B124" s="4" t="s">
        <v>103</v>
      </c>
      <c r="C124" s="4" t="s">
        <v>133</v>
      </c>
      <c r="D124" s="9">
        <v>11.2</v>
      </c>
      <c r="E124" s="39">
        <v>8</v>
      </c>
      <c r="F124" s="7">
        <v>316</v>
      </c>
    </row>
    <row r="125" spans="1:6" x14ac:dyDescent="0.25">
      <c r="A125" s="25" t="s">
        <v>0</v>
      </c>
      <c r="B125" s="4" t="s">
        <v>13</v>
      </c>
      <c r="C125" s="4" t="s">
        <v>134</v>
      </c>
      <c r="D125" s="9">
        <v>11.2</v>
      </c>
      <c r="E125" s="39">
        <v>8</v>
      </c>
      <c r="F125" s="7">
        <v>3268</v>
      </c>
    </row>
    <row r="126" spans="1:6" x14ac:dyDescent="0.25">
      <c r="A126" s="25" t="s">
        <v>0</v>
      </c>
      <c r="B126" s="4" t="s">
        <v>103</v>
      </c>
      <c r="C126" s="4" t="s">
        <v>134</v>
      </c>
      <c r="D126" s="9">
        <v>11.2</v>
      </c>
      <c r="E126" s="39">
        <v>8</v>
      </c>
      <c r="F126" s="7">
        <v>316</v>
      </c>
    </row>
    <row r="127" spans="1:6" x14ac:dyDescent="0.25">
      <c r="A127" s="26"/>
      <c r="B127" s="11" t="s">
        <v>8</v>
      </c>
      <c r="C127" s="12"/>
      <c r="D127" s="65" t="s">
        <v>146</v>
      </c>
      <c r="E127" s="67"/>
      <c r="F127" s="13">
        <f>SUM(F93:F126)</f>
        <v>49525</v>
      </c>
    </row>
    <row r="128" spans="1:6" ht="26.25" customHeight="1" x14ac:dyDescent="0.25"/>
    <row r="129" spans="1:6" x14ac:dyDescent="0.25">
      <c r="A129" s="25" t="s">
        <v>147</v>
      </c>
      <c r="B129" s="4" t="s">
        <v>27</v>
      </c>
      <c r="C129" s="4" t="s">
        <v>28</v>
      </c>
      <c r="D129" s="9">
        <v>11.2</v>
      </c>
      <c r="E129" s="39">
        <v>8</v>
      </c>
      <c r="F129" s="7">
        <v>320</v>
      </c>
    </row>
    <row r="130" spans="1:6" x14ac:dyDescent="0.25">
      <c r="A130" s="25" t="s">
        <v>0</v>
      </c>
      <c r="B130" s="4" t="s">
        <v>19</v>
      </c>
      <c r="C130" s="4" t="s">
        <v>28</v>
      </c>
      <c r="D130" s="9">
        <v>11.2</v>
      </c>
      <c r="E130" s="39">
        <v>8</v>
      </c>
      <c r="F130" s="7">
        <v>790</v>
      </c>
    </row>
    <row r="131" spans="1:6" x14ac:dyDescent="0.25">
      <c r="A131" s="25" t="s">
        <v>0</v>
      </c>
      <c r="B131" s="4" t="s">
        <v>17</v>
      </c>
      <c r="C131" s="4" t="s">
        <v>22</v>
      </c>
      <c r="D131" s="9">
        <v>11.2</v>
      </c>
      <c r="E131" s="39">
        <v>8</v>
      </c>
      <c r="F131" s="7">
        <v>820</v>
      </c>
    </row>
    <row r="132" spans="1:6" s="27" customFormat="1" ht="12.75" customHeight="1" x14ac:dyDescent="0.25">
      <c r="A132" s="44" t="s">
        <v>0</v>
      </c>
      <c r="B132" s="27" t="s">
        <v>43</v>
      </c>
      <c r="C132" s="27" t="s">
        <v>22</v>
      </c>
      <c r="D132" s="45">
        <v>11.2</v>
      </c>
      <c r="E132" s="46">
        <v>8</v>
      </c>
      <c r="F132" s="47">
        <v>10625</v>
      </c>
    </row>
    <row r="133" spans="1:6" x14ac:dyDescent="0.25">
      <c r="A133" s="25" t="s">
        <v>0</v>
      </c>
      <c r="B133" s="4" t="s">
        <v>32</v>
      </c>
      <c r="C133" s="4" t="s">
        <v>24</v>
      </c>
      <c r="D133" s="9">
        <v>11.2</v>
      </c>
      <c r="E133" s="39">
        <v>8</v>
      </c>
      <c r="F133" s="7">
        <v>790</v>
      </c>
    </row>
    <row r="134" spans="1:6" ht="12.75" customHeight="1" x14ac:dyDescent="0.25">
      <c r="A134" s="25" t="s">
        <v>0</v>
      </c>
      <c r="B134" s="4" t="s">
        <v>60</v>
      </c>
      <c r="C134" s="4" t="s">
        <v>24</v>
      </c>
      <c r="D134" s="9">
        <v>11.2</v>
      </c>
      <c r="E134" s="39">
        <v>8</v>
      </c>
      <c r="F134" s="7">
        <v>320</v>
      </c>
    </row>
    <row r="135" spans="1:6" x14ac:dyDescent="0.25">
      <c r="A135" s="25" t="s">
        <v>0</v>
      </c>
      <c r="B135" s="4" t="s">
        <v>15</v>
      </c>
      <c r="C135" s="4" t="s">
        <v>29</v>
      </c>
      <c r="D135" s="9">
        <v>11.2</v>
      </c>
      <c r="E135" s="39">
        <v>8</v>
      </c>
      <c r="F135" s="7">
        <v>2450</v>
      </c>
    </row>
    <row r="136" spans="1:6" x14ac:dyDescent="0.25">
      <c r="A136" s="25" t="s">
        <v>0</v>
      </c>
      <c r="B136" s="4" t="s">
        <v>39</v>
      </c>
      <c r="C136" s="4" t="s">
        <v>177</v>
      </c>
      <c r="D136" s="9">
        <v>11.2</v>
      </c>
      <c r="E136" s="39">
        <v>8</v>
      </c>
      <c r="F136" s="7">
        <v>475</v>
      </c>
    </row>
    <row r="137" spans="1:6" x14ac:dyDescent="0.25">
      <c r="A137" s="25" t="s">
        <v>0</v>
      </c>
      <c r="B137" s="4" t="s">
        <v>16</v>
      </c>
      <c r="C137" s="4" t="s">
        <v>178</v>
      </c>
      <c r="D137" s="9">
        <v>11.2</v>
      </c>
      <c r="E137" s="39">
        <v>8</v>
      </c>
      <c r="F137" s="7">
        <v>4745</v>
      </c>
    </row>
    <row r="138" spans="1:6" x14ac:dyDescent="0.25">
      <c r="A138" s="25" t="s">
        <v>0</v>
      </c>
      <c r="B138" s="4" t="s">
        <v>33</v>
      </c>
      <c r="C138" s="4" t="s">
        <v>25</v>
      </c>
      <c r="D138" s="9">
        <v>11.2</v>
      </c>
      <c r="E138" s="39">
        <v>8</v>
      </c>
      <c r="F138" s="7">
        <v>4905</v>
      </c>
    </row>
    <row r="139" spans="1:6" x14ac:dyDescent="0.25">
      <c r="A139" s="25" t="s">
        <v>0</v>
      </c>
      <c r="B139" s="4" t="s">
        <v>61</v>
      </c>
      <c r="C139" s="4" t="s">
        <v>62</v>
      </c>
      <c r="D139" s="9">
        <v>11.2</v>
      </c>
      <c r="E139" s="39">
        <v>8</v>
      </c>
      <c r="F139" s="7">
        <v>2450</v>
      </c>
    </row>
    <row r="140" spans="1:6" ht="12.75" customHeight="1" x14ac:dyDescent="0.25">
      <c r="A140" s="25" t="s">
        <v>0</v>
      </c>
      <c r="B140" s="4" t="s">
        <v>45</v>
      </c>
      <c r="C140" s="4" t="s">
        <v>46</v>
      </c>
      <c r="D140" s="9">
        <v>11.2</v>
      </c>
      <c r="E140" s="39">
        <v>8</v>
      </c>
      <c r="F140" s="7">
        <v>3165</v>
      </c>
    </row>
    <row r="141" spans="1:6" ht="12.75" customHeight="1" x14ac:dyDescent="0.25">
      <c r="A141" s="25" t="s">
        <v>0</v>
      </c>
      <c r="B141" s="4" t="s">
        <v>103</v>
      </c>
      <c r="C141" s="4" t="s">
        <v>46</v>
      </c>
      <c r="D141" s="9">
        <v>11.2</v>
      </c>
      <c r="E141" s="39">
        <v>8</v>
      </c>
      <c r="F141" s="7">
        <v>2100</v>
      </c>
    </row>
    <row r="142" spans="1:6" x14ac:dyDescent="0.25">
      <c r="A142" s="25" t="s">
        <v>0</v>
      </c>
      <c r="B142" s="4" t="s">
        <v>40</v>
      </c>
      <c r="C142" s="4" t="s">
        <v>179</v>
      </c>
      <c r="D142" s="9">
        <v>11.2</v>
      </c>
      <c r="E142" s="39">
        <v>8</v>
      </c>
      <c r="F142" s="7">
        <v>4905</v>
      </c>
    </row>
    <row r="143" spans="1:6" x14ac:dyDescent="0.25">
      <c r="A143" s="25" t="s">
        <v>0</v>
      </c>
      <c r="B143" s="4" t="s">
        <v>42</v>
      </c>
      <c r="C143" s="4" t="s">
        <v>179</v>
      </c>
      <c r="D143" s="9">
        <v>11.2</v>
      </c>
      <c r="E143" s="39">
        <v>8</v>
      </c>
      <c r="F143" s="7">
        <v>2850</v>
      </c>
    </row>
    <row r="144" spans="1:6" ht="12.75" customHeight="1" x14ac:dyDescent="0.25">
      <c r="A144" s="25" t="s">
        <v>0</v>
      </c>
      <c r="B144" s="4" t="s">
        <v>30</v>
      </c>
      <c r="C144" s="4" t="s">
        <v>180</v>
      </c>
      <c r="D144" s="9">
        <v>11.2</v>
      </c>
      <c r="E144" s="39">
        <v>8</v>
      </c>
      <c r="F144" s="7">
        <v>2450</v>
      </c>
    </row>
    <row r="145" spans="1:8" x14ac:dyDescent="0.25">
      <c r="A145" s="25" t="s">
        <v>0</v>
      </c>
      <c r="B145" s="4" t="s">
        <v>42</v>
      </c>
      <c r="C145" s="4" t="s">
        <v>180</v>
      </c>
      <c r="D145" s="9">
        <v>11.2</v>
      </c>
      <c r="E145" s="39">
        <v>8</v>
      </c>
      <c r="F145" s="7">
        <v>2850</v>
      </c>
    </row>
    <row r="146" spans="1:8" x14ac:dyDescent="0.25">
      <c r="A146" s="25" t="s">
        <v>0</v>
      </c>
      <c r="B146" s="4" t="s">
        <v>63</v>
      </c>
      <c r="C146" s="4" t="s">
        <v>181</v>
      </c>
      <c r="D146" s="9">
        <v>11.2</v>
      </c>
      <c r="E146" s="39">
        <v>8</v>
      </c>
      <c r="F146" s="7">
        <v>3270</v>
      </c>
    </row>
    <row r="147" spans="1:8" x14ac:dyDescent="0.25">
      <c r="A147" s="25" t="s">
        <v>0</v>
      </c>
      <c r="B147" s="4" t="s">
        <v>149</v>
      </c>
      <c r="C147" s="4" t="s">
        <v>182</v>
      </c>
      <c r="D147" s="9">
        <v>11.2</v>
      </c>
      <c r="E147" s="39">
        <v>8</v>
      </c>
      <c r="F147" s="7">
        <v>1585</v>
      </c>
    </row>
    <row r="148" spans="1:8" x14ac:dyDescent="0.25">
      <c r="A148" s="25" t="s">
        <v>0</v>
      </c>
      <c r="B148" s="4" t="s">
        <v>42</v>
      </c>
      <c r="C148" s="4" t="s">
        <v>182</v>
      </c>
      <c r="D148" s="9">
        <v>11.2</v>
      </c>
      <c r="E148" s="39">
        <v>8</v>
      </c>
      <c r="F148" s="7">
        <v>1320</v>
      </c>
    </row>
    <row r="149" spans="1:8" x14ac:dyDescent="0.25">
      <c r="A149" s="25" t="s">
        <v>0</v>
      </c>
      <c r="B149" s="4" t="s">
        <v>23</v>
      </c>
      <c r="C149" s="4" t="s">
        <v>182</v>
      </c>
      <c r="D149" s="9">
        <v>11.2</v>
      </c>
      <c r="E149" s="39">
        <v>8</v>
      </c>
      <c r="F149" s="7">
        <v>160</v>
      </c>
    </row>
    <row r="150" spans="1:8" x14ac:dyDescent="0.25">
      <c r="A150" s="25" t="s">
        <v>0</v>
      </c>
      <c r="B150" s="4" t="s">
        <v>42</v>
      </c>
      <c r="C150" s="4" t="s">
        <v>183</v>
      </c>
      <c r="D150" s="9">
        <v>11.2</v>
      </c>
      <c r="E150" s="39">
        <v>8</v>
      </c>
      <c r="F150" s="7">
        <v>1320</v>
      </c>
    </row>
    <row r="151" spans="1:8" x14ac:dyDescent="0.25">
      <c r="A151" s="26"/>
      <c r="B151" s="11" t="s">
        <v>8</v>
      </c>
      <c r="C151" s="12"/>
      <c r="D151" s="65" t="s">
        <v>146</v>
      </c>
      <c r="E151" s="65"/>
      <c r="F151" s="13">
        <f>SUM(F129:F150)</f>
        <v>54665</v>
      </c>
    </row>
    <row r="152" spans="1:8" x14ac:dyDescent="0.25">
      <c r="B152" s="1"/>
      <c r="D152" s="48"/>
      <c r="E152" s="48"/>
      <c r="F152" s="8"/>
    </row>
    <row r="153" spans="1:8" x14ac:dyDescent="0.25">
      <c r="A153" s="25" t="s">
        <v>169</v>
      </c>
      <c r="B153" s="4" t="s">
        <v>41</v>
      </c>
      <c r="C153" s="4" t="s">
        <v>157</v>
      </c>
      <c r="D153" s="9">
        <v>11.2</v>
      </c>
      <c r="E153" s="39">
        <v>8</v>
      </c>
      <c r="F153" s="7">
        <v>4795</v>
      </c>
    </row>
    <row r="154" spans="1:8" x14ac:dyDescent="0.25">
      <c r="A154" s="25" t="s">
        <v>0</v>
      </c>
      <c r="B154" s="4" t="s">
        <v>34</v>
      </c>
      <c r="C154" s="4" t="s">
        <v>157</v>
      </c>
      <c r="D154" s="9">
        <v>11.2</v>
      </c>
      <c r="E154" s="39">
        <v>8</v>
      </c>
      <c r="F154" s="7">
        <v>395</v>
      </c>
    </row>
    <row r="155" spans="1:8" s="27" customFormat="1" x14ac:dyDescent="0.25">
      <c r="A155" s="44" t="s">
        <v>0</v>
      </c>
      <c r="B155" s="27" t="s">
        <v>173</v>
      </c>
      <c r="C155" s="27" t="s">
        <v>157</v>
      </c>
      <c r="D155" s="45">
        <v>11.2</v>
      </c>
      <c r="E155" s="46">
        <v>8</v>
      </c>
      <c r="F155" s="47">
        <v>11875</v>
      </c>
      <c r="H155" s="4"/>
    </row>
    <row r="156" spans="1:8" x14ac:dyDescent="0.25">
      <c r="A156" s="25" t="s">
        <v>0</v>
      </c>
      <c r="B156" s="4" t="s">
        <v>158</v>
      </c>
      <c r="C156" s="4" t="s">
        <v>159</v>
      </c>
      <c r="D156" s="9">
        <v>11.2</v>
      </c>
      <c r="E156" s="39">
        <v>8</v>
      </c>
      <c r="F156" s="7">
        <v>6535</v>
      </c>
    </row>
    <row r="157" spans="1:8" x14ac:dyDescent="0.25">
      <c r="A157" s="25" t="s">
        <v>0</v>
      </c>
      <c r="B157" s="4" t="s">
        <v>41</v>
      </c>
      <c r="C157" s="4" t="s">
        <v>159</v>
      </c>
      <c r="D157" s="9">
        <v>11.2</v>
      </c>
      <c r="E157" s="39">
        <v>8</v>
      </c>
      <c r="F157" s="7">
        <v>2043</v>
      </c>
    </row>
    <row r="158" spans="1:8" x14ac:dyDescent="0.25">
      <c r="A158" s="25" t="s">
        <v>0</v>
      </c>
      <c r="B158" s="4" t="s">
        <v>170</v>
      </c>
      <c r="C158" s="4" t="s">
        <v>171</v>
      </c>
      <c r="D158" s="9">
        <v>11.2</v>
      </c>
      <c r="E158" s="39">
        <v>8</v>
      </c>
      <c r="F158" s="7">
        <v>1582</v>
      </c>
    </row>
    <row r="159" spans="1:8" x14ac:dyDescent="0.25">
      <c r="A159" s="25" t="s">
        <v>0</v>
      </c>
      <c r="B159" s="4" t="s">
        <v>172</v>
      </c>
      <c r="C159" s="4" t="s">
        <v>184</v>
      </c>
      <c r="D159" s="9">
        <v>11.2</v>
      </c>
      <c r="E159" s="39">
        <v>8</v>
      </c>
      <c r="F159" s="7">
        <v>6535</v>
      </c>
    </row>
    <row r="160" spans="1:8" x14ac:dyDescent="0.25">
      <c r="A160" s="25" t="s">
        <v>0</v>
      </c>
      <c r="B160" s="4" t="s">
        <v>41</v>
      </c>
      <c r="C160" s="4" t="s">
        <v>184</v>
      </c>
      <c r="D160" s="9">
        <v>11.2</v>
      </c>
      <c r="E160" s="39">
        <v>8</v>
      </c>
      <c r="F160" s="7">
        <v>2043</v>
      </c>
    </row>
    <row r="161" spans="1:8" x14ac:dyDescent="0.25">
      <c r="A161" s="25" t="s">
        <v>0</v>
      </c>
      <c r="B161" s="4" t="s">
        <v>160</v>
      </c>
      <c r="C161" s="4" t="s">
        <v>161</v>
      </c>
      <c r="D161" s="9">
        <v>11.2</v>
      </c>
      <c r="E161" s="39">
        <v>8</v>
      </c>
      <c r="F161" s="7">
        <v>3163</v>
      </c>
    </row>
    <row r="162" spans="1:8" x14ac:dyDescent="0.25">
      <c r="A162" s="25" t="s">
        <v>0</v>
      </c>
      <c r="B162" s="4" t="s">
        <v>162</v>
      </c>
      <c r="C162" s="4" t="s">
        <v>161</v>
      </c>
      <c r="D162" s="9">
        <v>11.2</v>
      </c>
      <c r="E162" s="39">
        <v>8</v>
      </c>
      <c r="F162" s="7">
        <v>790</v>
      </c>
    </row>
    <row r="163" spans="1:8" x14ac:dyDescent="0.25">
      <c r="A163" s="25" t="s">
        <v>0</v>
      </c>
      <c r="B163" s="4" t="s">
        <v>77</v>
      </c>
      <c r="C163" s="4" t="s">
        <v>163</v>
      </c>
      <c r="D163" s="9">
        <v>11.2</v>
      </c>
      <c r="E163" s="39">
        <v>8</v>
      </c>
      <c r="F163" s="7">
        <v>1582</v>
      </c>
    </row>
    <row r="164" spans="1:8" x14ac:dyDescent="0.25">
      <c r="A164" s="25" t="s">
        <v>0</v>
      </c>
      <c r="B164" s="4" t="s">
        <v>41</v>
      </c>
      <c r="C164" s="4" t="s">
        <v>163</v>
      </c>
      <c r="D164" s="9">
        <v>11.2</v>
      </c>
      <c r="E164" s="39">
        <v>8</v>
      </c>
      <c r="F164" s="7">
        <v>2043</v>
      </c>
    </row>
    <row r="165" spans="1:8" x14ac:dyDescent="0.25">
      <c r="A165" s="25" t="s">
        <v>0</v>
      </c>
      <c r="B165" s="4" t="s">
        <v>56</v>
      </c>
      <c r="C165" s="4" t="s">
        <v>174</v>
      </c>
      <c r="D165" s="9">
        <v>11.2</v>
      </c>
      <c r="E165" s="39">
        <v>8</v>
      </c>
      <c r="F165" s="7">
        <v>817</v>
      </c>
    </row>
    <row r="166" spans="1:8" x14ac:dyDescent="0.25">
      <c r="A166" s="25" t="s">
        <v>0</v>
      </c>
      <c r="B166" s="4" t="s">
        <v>41</v>
      </c>
      <c r="C166" s="4" t="s">
        <v>174</v>
      </c>
      <c r="D166" s="9">
        <v>11.2</v>
      </c>
      <c r="E166" s="39">
        <v>8</v>
      </c>
      <c r="F166" s="7">
        <v>2043</v>
      </c>
    </row>
    <row r="167" spans="1:8" x14ac:dyDescent="0.25">
      <c r="A167" s="25" t="s">
        <v>0</v>
      </c>
      <c r="B167" s="4" t="s">
        <v>41</v>
      </c>
      <c r="C167" s="4" t="s">
        <v>164</v>
      </c>
      <c r="D167" s="9">
        <v>11.2</v>
      </c>
      <c r="E167" s="39">
        <v>8</v>
      </c>
      <c r="F167" s="7">
        <v>2043</v>
      </c>
    </row>
    <row r="168" spans="1:8" x14ac:dyDescent="0.25">
      <c r="A168" s="25" t="s">
        <v>0</v>
      </c>
      <c r="B168" s="4" t="s">
        <v>80</v>
      </c>
      <c r="C168" s="4" t="s">
        <v>175</v>
      </c>
      <c r="D168" s="9">
        <v>11.2</v>
      </c>
      <c r="E168" s="39">
        <v>8</v>
      </c>
      <c r="F168" s="7">
        <v>3163</v>
      </c>
    </row>
    <row r="169" spans="1:8" x14ac:dyDescent="0.25">
      <c r="A169" s="25" t="s">
        <v>0</v>
      </c>
      <c r="B169" s="4" t="s">
        <v>41</v>
      </c>
      <c r="C169" s="4" t="s">
        <v>175</v>
      </c>
      <c r="D169" s="9">
        <v>11.2</v>
      </c>
      <c r="E169" s="39">
        <v>8</v>
      </c>
      <c r="F169" s="7">
        <v>1449</v>
      </c>
    </row>
    <row r="170" spans="1:8" x14ac:dyDescent="0.25">
      <c r="A170" s="25" t="s">
        <v>0</v>
      </c>
      <c r="B170" s="4" t="s">
        <v>166</v>
      </c>
      <c r="C170" s="4" t="s">
        <v>167</v>
      </c>
      <c r="D170" s="9">
        <v>11.2</v>
      </c>
      <c r="E170" s="39">
        <v>8</v>
      </c>
      <c r="F170" s="7">
        <v>3268</v>
      </c>
    </row>
    <row r="171" spans="1:8" x14ac:dyDescent="0.25">
      <c r="A171" s="25" t="s">
        <v>0</v>
      </c>
      <c r="B171" s="4" t="s">
        <v>13</v>
      </c>
      <c r="C171" s="4" t="s">
        <v>165</v>
      </c>
      <c r="D171" s="9">
        <v>11.2</v>
      </c>
      <c r="E171" s="39">
        <v>8</v>
      </c>
      <c r="F171" s="7">
        <v>2450</v>
      </c>
    </row>
    <row r="172" spans="1:8" x14ac:dyDescent="0.25">
      <c r="A172" s="25" t="s">
        <v>0</v>
      </c>
      <c r="B172" s="4" t="s">
        <v>41</v>
      </c>
      <c r="C172" s="4" t="s">
        <v>165</v>
      </c>
      <c r="D172" s="9">
        <v>11.2</v>
      </c>
      <c r="E172" s="39">
        <v>8</v>
      </c>
      <c r="F172" s="7">
        <v>2635</v>
      </c>
    </row>
    <row r="173" spans="1:8" s="27" customFormat="1" x14ac:dyDescent="0.25">
      <c r="A173" s="44" t="s">
        <v>0</v>
      </c>
      <c r="B173" s="27" t="s">
        <v>185</v>
      </c>
      <c r="C173" s="27" t="s">
        <v>186</v>
      </c>
      <c r="D173" s="45">
        <v>11.2</v>
      </c>
      <c r="E173" s="46">
        <v>8</v>
      </c>
      <c r="F173" s="47">
        <v>11875</v>
      </c>
      <c r="H173" s="4"/>
    </row>
    <row r="174" spans="1:8" s="1" customFormat="1" x14ac:dyDescent="0.25">
      <c r="A174" s="58"/>
      <c r="B174" s="11" t="s">
        <v>8</v>
      </c>
      <c r="C174" s="65" t="s">
        <v>168</v>
      </c>
      <c r="D174" s="72"/>
      <c r="E174" s="72"/>
      <c r="F174" s="13">
        <f>SUM(F153:F173)-(F155)</f>
        <v>61249</v>
      </c>
      <c r="G174" s="4"/>
    </row>
    <row r="175" spans="1:8" x14ac:dyDescent="0.25">
      <c r="B175" s="1"/>
      <c r="D175" s="48"/>
      <c r="E175" s="48"/>
      <c r="F175" s="8"/>
    </row>
    <row r="176" spans="1:8" ht="12.75" customHeight="1" x14ac:dyDescent="0.25">
      <c r="A176" s="25" t="s">
        <v>150</v>
      </c>
      <c r="B176" s="54" t="s">
        <v>48</v>
      </c>
      <c r="C176" s="4" t="s">
        <v>44</v>
      </c>
      <c r="D176" s="9">
        <v>11.9</v>
      </c>
      <c r="E176" s="39">
        <v>25</v>
      </c>
      <c r="F176" s="7">
        <v>677</v>
      </c>
    </row>
    <row r="177" spans="1:8" ht="12.75" customHeight="1" x14ac:dyDescent="0.25">
      <c r="A177" s="25" t="s">
        <v>151</v>
      </c>
      <c r="B177" s="54" t="s">
        <v>64</v>
      </c>
      <c r="C177" s="4" t="s">
        <v>65</v>
      </c>
      <c r="D177" s="9">
        <v>11.2</v>
      </c>
      <c r="E177" s="39">
        <v>8</v>
      </c>
      <c r="F177" s="7">
        <v>28212</v>
      </c>
    </row>
    <row r="178" spans="1:8" ht="12.75" customHeight="1" x14ac:dyDescent="0.25">
      <c r="A178" s="25" t="s">
        <v>151</v>
      </c>
      <c r="B178" s="54" t="s">
        <v>66</v>
      </c>
      <c r="C178" s="54" t="s">
        <v>67</v>
      </c>
      <c r="D178" s="9">
        <v>11.9</v>
      </c>
      <c r="E178" s="39">
        <v>25</v>
      </c>
      <c r="F178" s="7">
        <v>2665</v>
      </c>
    </row>
    <row r="179" spans="1:8" ht="12.75" customHeight="1" x14ac:dyDescent="0.25">
      <c r="A179" s="25" t="s">
        <v>152</v>
      </c>
      <c r="B179" s="54" t="s">
        <v>64</v>
      </c>
      <c r="C179" s="4" t="s">
        <v>37</v>
      </c>
      <c r="D179" s="9">
        <v>11.9</v>
      </c>
      <c r="E179" s="39">
        <v>25</v>
      </c>
      <c r="F179" s="7">
        <v>9736</v>
      </c>
    </row>
    <row r="180" spans="1:8" s="32" customFormat="1" x14ac:dyDescent="0.25">
      <c r="A180" s="26"/>
      <c r="B180" s="11" t="s">
        <v>51</v>
      </c>
      <c r="C180" s="12"/>
      <c r="D180" s="65" t="s">
        <v>36</v>
      </c>
      <c r="E180" s="65"/>
      <c r="F180" s="13">
        <f>SUM(F176:F179)</f>
        <v>41290</v>
      </c>
    </row>
    <row r="181" spans="1:8" ht="12.75" customHeight="1" x14ac:dyDescent="0.25">
      <c r="B181" s="54"/>
    </row>
    <row r="182" spans="1:8" s="27" customFormat="1" x14ac:dyDescent="0.25">
      <c r="A182" s="25"/>
      <c r="B182" s="4"/>
      <c r="C182" s="4"/>
      <c r="D182" s="68" t="s">
        <v>2</v>
      </c>
      <c r="E182" s="68"/>
      <c r="F182" s="8">
        <f>SUM(F127+F151+F174+F180)-(F132+F155+F173)</f>
        <v>172354</v>
      </c>
      <c r="H182" s="4"/>
    </row>
    <row r="183" spans="1:8" s="1" customFormat="1" x14ac:dyDescent="0.25">
      <c r="A183" s="25"/>
      <c r="B183" s="4"/>
      <c r="C183" s="4"/>
      <c r="D183" s="69" t="s">
        <v>3</v>
      </c>
      <c r="E183" s="69"/>
      <c r="F183" s="53">
        <f>(F132+F155+F173)</f>
        <v>34375</v>
      </c>
      <c r="G183" s="4"/>
    </row>
    <row r="184" spans="1:8" s="1" customFormat="1" x14ac:dyDescent="0.25">
      <c r="A184" s="25"/>
      <c r="B184" s="4"/>
      <c r="C184" s="4"/>
      <c r="D184" s="33"/>
      <c r="E184" s="43"/>
      <c r="F184" s="8"/>
      <c r="G184" s="4"/>
    </row>
    <row r="185" spans="1:8" s="1" customFormat="1" ht="15.6" x14ac:dyDescent="0.3">
      <c r="A185" s="25"/>
      <c r="B185" s="4"/>
      <c r="C185" s="30" t="s">
        <v>31</v>
      </c>
      <c r="D185" s="61" t="s">
        <v>72</v>
      </c>
      <c r="E185" s="62"/>
      <c r="F185" s="10">
        <f>SUM(F182+F183)</f>
        <v>206729</v>
      </c>
      <c r="G185" s="4"/>
    </row>
    <row r="188" spans="1:8" ht="12.75" customHeight="1" x14ac:dyDescent="0.25"/>
    <row r="189" spans="1:8" s="27" customFormat="1" ht="12.75" customHeight="1" x14ac:dyDescent="0.25">
      <c r="A189" s="31"/>
      <c r="B189" s="4"/>
      <c r="C189" s="4"/>
      <c r="D189" s="9"/>
      <c r="E189" s="39"/>
      <c r="F189" s="7"/>
    </row>
    <row r="190" spans="1:8" s="27" customFormat="1" x14ac:dyDescent="0.25">
      <c r="A190" s="4"/>
      <c r="B190" s="4"/>
      <c r="C190" s="4"/>
      <c r="D190" s="9"/>
      <c r="E190" s="39"/>
      <c r="F190" s="7"/>
    </row>
    <row r="191" spans="1:8" s="27" customFormat="1" x14ac:dyDescent="0.25">
      <c r="A191" s="4"/>
      <c r="B191" s="4"/>
      <c r="C191" s="4"/>
      <c r="D191" s="9"/>
      <c r="E191" s="39"/>
      <c r="F191" s="7"/>
    </row>
    <row r="192" spans="1:8" x14ac:dyDescent="0.25">
      <c r="A192" s="4"/>
      <c r="H192" s="1"/>
    </row>
    <row r="193" spans="1:8" x14ac:dyDescent="0.25">
      <c r="A193" s="31"/>
    </row>
    <row r="194" spans="1:8" ht="12.75" hidden="1" customHeight="1" x14ac:dyDescent="0.25">
      <c r="A194" s="4"/>
    </row>
    <row r="195" spans="1:8" ht="12.75" customHeight="1" x14ac:dyDescent="0.25">
      <c r="A195" s="4"/>
    </row>
    <row r="196" spans="1:8" x14ac:dyDescent="0.25">
      <c r="A196" s="31"/>
    </row>
    <row r="197" spans="1:8" x14ac:dyDescent="0.25">
      <c r="A197" s="4"/>
    </row>
    <row r="198" spans="1:8" x14ac:dyDescent="0.25">
      <c r="A198" s="4"/>
      <c r="H198" s="1"/>
    </row>
    <row r="199" spans="1:8" x14ac:dyDescent="0.25">
      <c r="A199" s="4"/>
    </row>
    <row r="200" spans="1:8" x14ac:dyDescent="0.25">
      <c r="A200" s="4"/>
    </row>
    <row r="201" spans="1:8" ht="9.75" customHeight="1" x14ac:dyDescent="0.25">
      <c r="A201" s="4"/>
    </row>
    <row r="202" spans="1:8" hidden="1" x14ac:dyDescent="0.25">
      <c r="A202" s="4"/>
    </row>
    <row r="203" spans="1:8" x14ac:dyDescent="0.25">
      <c r="A203" s="4"/>
    </row>
    <row r="205" spans="1:8" x14ac:dyDescent="0.25">
      <c r="A205" s="4"/>
    </row>
    <row r="206" spans="1:8" x14ac:dyDescent="0.25">
      <c r="A206" s="4"/>
    </row>
    <row r="207" spans="1:8" x14ac:dyDescent="0.25">
      <c r="A207" s="4"/>
    </row>
  </sheetData>
  <mergeCells count="22">
    <mergeCell ref="A1:G1"/>
    <mergeCell ref="A2:G2"/>
    <mergeCell ref="D84:E84"/>
    <mergeCell ref="D26:E26"/>
    <mergeCell ref="D81:E81"/>
    <mergeCell ref="D6:E6"/>
    <mergeCell ref="D10:E10"/>
    <mergeCell ref="D14:E14"/>
    <mergeCell ref="D18:E18"/>
    <mergeCell ref="D185:E185"/>
    <mergeCell ref="D22:E22"/>
    <mergeCell ref="D151:E151"/>
    <mergeCell ref="D90:E90"/>
    <mergeCell ref="D53:E53"/>
    <mergeCell ref="D86:E86"/>
    <mergeCell ref="D182:E182"/>
    <mergeCell ref="D183:E183"/>
    <mergeCell ref="D29:E29"/>
    <mergeCell ref="D83:E83"/>
    <mergeCell ref="D180:E180"/>
    <mergeCell ref="D127:E127"/>
    <mergeCell ref="C174:E174"/>
  </mergeCells>
  <phoneticPr fontId="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>
    <row r="1" spans="1:1" x14ac:dyDescent="0.25">
      <c r="A1" s="4"/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Verk 24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Granström</dc:creator>
  <cp:lastModifiedBy>Kaj Mattsson</cp:lastModifiedBy>
  <cp:lastPrinted>2025-02-12T12:32:10Z</cp:lastPrinted>
  <dcterms:created xsi:type="dcterms:W3CDTF">2007-01-18T11:03:29Z</dcterms:created>
  <dcterms:modified xsi:type="dcterms:W3CDTF">2025-02-12T13:05:33Z</dcterms:modified>
</cp:coreProperties>
</file>