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av\Desktop\Dokument\Dosword\UTPLANT\"/>
    </mc:Choice>
  </mc:AlternateContent>
  <bookViews>
    <workbookView xWindow="480" yWindow="75" windowWidth="11340" windowHeight="9345"/>
  </bookViews>
  <sheets>
    <sheet name="Verk 22" sheetId="1" r:id="rId1"/>
    <sheet name="Blad2" sheetId="3" r:id="rId2"/>
  </sheets>
  <calcPr calcId="152511"/>
</workbook>
</file>

<file path=xl/calcChain.xml><?xml version="1.0" encoding="utf-8"?>
<calcChain xmlns="http://schemas.openxmlformats.org/spreadsheetml/2006/main">
  <c r="F162" i="1" l="1"/>
  <c r="F160" i="1"/>
  <c r="F61" i="1" l="1"/>
  <c r="F28" i="1"/>
  <c r="F163" i="1" l="1"/>
  <c r="F121" i="1" l="1"/>
  <c r="F58" i="1"/>
  <c r="F14" i="1" l="1"/>
  <c r="F16" i="1" s="1"/>
  <c r="F143" i="1" l="1"/>
  <c r="F32" i="1"/>
  <c r="F60" i="1" s="1"/>
  <c r="F146" i="1" l="1"/>
  <c r="F105" i="1" l="1"/>
  <c r="F63" i="1" l="1"/>
  <c r="F17" i="1" l="1"/>
  <c r="F19" i="1" l="1"/>
  <c r="F165" i="1" l="1"/>
  <c r="F145" i="1"/>
  <c r="F148" i="1" s="1"/>
</calcChain>
</file>

<file path=xl/sharedStrings.xml><?xml version="1.0" encoding="utf-8"?>
<sst xmlns="http://schemas.openxmlformats.org/spreadsheetml/2006/main" count="387" uniqueCount="166">
  <si>
    <t xml:space="preserve">  "</t>
  </si>
  <si>
    <t>Tolvsnäs-Skogby delägarlag</t>
  </si>
  <si>
    <t>Fältet sammanlagt / st:</t>
  </si>
  <si>
    <t>Ålägganden / st:</t>
  </si>
  <si>
    <t>DATUM</t>
  </si>
  <si>
    <t>UTPLANTERINGSPLATS</t>
  </si>
  <si>
    <t>UTPLANTERARE</t>
  </si>
  <si>
    <t>MÄNGD / st</t>
  </si>
  <si>
    <t>Själö delägarlag</t>
  </si>
  <si>
    <t>Nåtö delägarlag</t>
  </si>
  <si>
    <t>Björkö delägarlag</t>
  </si>
  <si>
    <t>Mossala delägarlag</t>
  </si>
  <si>
    <t>Uppfödare / leveransmängd&gt;</t>
  </si>
  <si>
    <t>cm</t>
  </si>
  <si>
    <t>gram</t>
  </si>
  <si>
    <t>MEDELSTORLEK</t>
  </si>
  <si>
    <t>Korpoström</t>
  </si>
  <si>
    <t>Mossala sund</t>
  </si>
  <si>
    <t>Keistiö delägarlag</t>
  </si>
  <si>
    <t>Norrby delägarlag</t>
  </si>
  <si>
    <t>Bockholmsfjärden</t>
  </si>
  <si>
    <t>Kolko delägarlag</t>
  </si>
  <si>
    <t>Perkala fjärden</t>
  </si>
  <si>
    <t>Söderby delägarlag</t>
  </si>
  <si>
    <t xml:space="preserve">  Fiskutplanteringar inom Åbolands Fiskarförbunds</t>
  </si>
  <si>
    <t>Sandö delägarlag</t>
  </si>
  <si>
    <t>Gullkrona delägarlag</t>
  </si>
  <si>
    <t>Högsåra delägarlag</t>
  </si>
  <si>
    <t>Tunturisiika Oy:</t>
  </si>
  <si>
    <t>Forststyrelsen-Naturtjänster</t>
  </si>
  <si>
    <t>Jumo delägarlag</t>
  </si>
  <si>
    <t>Svartnäs färjstrand</t>
  </si>
  <si>
    <t>Neder-Kirjala delägarlag</t>
  </si>
  <si>
    <t>Hyppeis delägarlag</t>
  </si>
  <si>
    <t>Neder-Kirjala / Vapparn</t>
  </si>
  <si>
    <t>Pargas stad</t>
  </si>
  <si>
    <t>Vattnen vid Nåtö</t>
  </si>
  <si>
    <t>Vattnen NW om Själö</t>
  </si>
  <si>
    <t>Gösyngel</t>
  </si>
  <si>
    <t>Skärgårdssikyngel</t>
  </si>
  <si>
    <t>Sundvik hamn</t>
  </si>
  <si>
    <t>Pettu-Ö delägarlag</t>
  </si>
  <si>
    <t>Bläsnäs / Vapparn</t>
  </si>
  <si>
    <t>Haverö delägarlag</t>
  </si>
  <si>
    <t>Mjösund / Pemarfjärden</t>
  </si>
  <si>
    <t>Pettu fjärden</t>
  </si>
  <si>
    <t>Knivskär / privat</t>
  </si>
  <si>
    <t>Lillandet / Lillviken</t>
  </si>
  <si>
    <t>Berghamn / Mälhamn</t>
  </si>
  <si>
    <t>Degernäs / Östervik</t>
  </si>
  <si>
    <t>Långön N / Masmo</t>
  </si>
  <si>
    <t>Forststyrelsen / Naturtjänster</t>
  </si>
  <si>
    <t>Hoggais delägarlag</t>
  </si>
  <si>
    <t>Åvensor/Makram</t>
  </si>
  <si>
    <t>Verkan</t>
  </si>
  <si>
    <t>Fagerkullan osakaskunta</t>
  </si>
  <si>
    <t>Kårlaxviken</t>
  </si>
  <si>
    <t>Sandö strömmen</t>
  </si>
  <si>
    <t>Borstö delägarlag</t>
  </si>
  <si>
    <t>Kråkskär / privat</t>
  </si>
  <si>
    <t>Kråkskär</t>
  </si>
  <si>
    <t>Knivskär</t>
  </si>
  <si>
    <t>Hitis Kby delägarlag</t>
  </si>
  <si>
    <t>Kokkilan lossiranta</t>
  </si>
  <si>
    <t>Vandringssikyngel</t>
  </si>
  <si>
    <t>Åvensor fiskedelägarlag</t>
  </si>
  <si>
    <t>Rumar delägarlag</t>
  </si>
  <si>
    <t>Kagarholm-Kalaxholm delägarlag</t>
  </si>
  <si>
    <t>Prostvik delägarlag</t>
  </si>
  <si>
    <t>Berghamn delägarlag</t>
  </si>
  <si>
    <t>Västankärr delägarlag</t>
  </si>
  <si>
    <t>Lillmälö delägarlag</t>
  </si>
  <si>
    <t>Druckis delägarlag</t>
  </si>
  <si>
    <t>Innamo sund</t>
  </si>
  <si>
    <t>Kolko sund</t>
  </si>
  <si>
    <t>Vattnen vid Gullkrona</t>
  </si>
  <si>
    <t>Östra Hitislandet</t>
  </si>
  <si>
    <t>Strömma kanal</t>
  </si>
  <si>
    <t>L-S Kalavesienhoito Oy</t>
  </si>
  <si>
    <t>Mathildedal</t>
  </si>
  <si>
    <t>Niksorströmmen</t>
  </si>
  <si>
    <t>Innamo delägarlag</t>
  </si>
  <si>
    <t>Vanhakylän kvl Oy:</t>
  </si>
  <si>
    <t>K-S Kalavesienhoito Oy</t>
  </si>
  <si>
    <t>Pensar delägarlag</t>
  </si>
  <si>
    <t>Vattnen vid Pensar</t>
  </si>
  <si>
    <t>Heinänokka / Åbo</t>
  </si>
  <si>
    <t>Lökholm delägarlag</t>
  </si>
  <si>
    <t>Glännan / Tolvsnäsfjärden</t>
  </si>
  <si>
    <t>Kimitoön-Finby fiskeriområde</t>
  </si>
  <si>
    <t>Lillmälö / Byfjärden</t>
  </si>
  <si>
    <t>Vikom delägarlag</t>
  </si>
  <si>
    <t>Pargas-Nagu fiskeriområde</t>
  </si>
  <si>
    <t>Näsby delägarlag</t>
  </si>
  <si>
    <t>Korpo-Houtskär-Iniö fiskeriområde</t>
  </si>
  <si>
    <t>Våno delägarlag</t>
  </si>
  <si>
    <t>Våno sund</t>
  </si>
  <si>
    <t>Ekhamnen</t>
  </si>
  <si>
    <t>Dalsbruk hamn</t>
  </si>
  <si>
    <t>Vattnen vid Lökholm</t>
  </si>
  <si>
    <t>Vattnen vid Borstö</t>
  </si>
  <si>
    <t>Finby delägarlag</t>
  </si>
  <si>
    <t>Kivimo delägarlag</t>
  </si>
  <si>
    <t>Åselholm delägarlag</t>
  </si>
  <si>
    <t>Pargas stad (åläggande)</t>
  </si>
  <si>
    <t>Päisterpää</t>
  </si>
  <si>
    <t>Pemarfjärden</t>
  </si>
  <si>
    <t xml:space="preserve">  verksamhetsområde 2022</t>
  </si>
  <si>
    <t>HAVSÖRING (fenklippt) 2022</t>
  </si>
  <si>
    <t>01.06.</t>
  </si>
  <si>
    <t>Ölmos-Purunpää delägarlag</t>
  </si>
  <si>
    <t>Ekhamnsviken</t>
  </si>
  <si>
    <t>GÖS 2022</t>
  </si>
  <si>
    <t>22.09.</t>
  </si>
  <si>
    <t>Bjursäng-Ängsholm delägarlag</t>
  </si>
  <si>
    <t>Bjursäng / Pemarfjärden</t>
  </si>
  <si>
    <t>Gunnarsnäs (samfällighet)</t>
  </si>
  <si>
    <t>Gunnarsnäs / Kyrkfjärden</t>
  </si>
  <si>
    <t>Finby viken</t>
  </si>
  <si>
    <t>Kare sund</t>
  </si>
  <si>
    <t>Vikom / Raggfjärden</t>
  </si>
  <si>
    <t>Hyppeis / Hästö fjärden</t>
  </si>
  <si>
    <t>Näsby / Vitteludd</t>
  </si>
  <si>
    <t>Grännäs / Varvudden</t>
  </si>
  <si>
    <t>Hoggais / Vapparn</t>
  </si>
  <si>
    <t>TOTALT 2022:</t>
  </si>
  <si>
    <t>Havsöring</t>
  </si>
  <si>
    <t>SKÄRGÅRDSSIK 2022</t>
  </si>
  <si>
    <t>19.09.</t>
  </si>
  <si>
    <t>Raggfjärden-Ramsdalsfjärden</t>
  </si>
  <si>
    <t>Haverö / Utterholm</t>
  </si>
  <si>
    <t>Stora Rilot / Rilot fjärden</t>
  </si>
  <si>
    <t>Fiskö fjärden</t>
  </si>
  <si>
    <t>Kivimo sund</t>
  </si>
  <si>
    <t>Kvarnholms sundet</t>
  </si>
  <si>
    <t>26.09.</t>
  </si>
  <si>
    <t>Jurmo delägarlag</t>
  </si>
  <si>
    <t>Jurmo / Österrevet</t>
  </si>
  <si>
    <t>07.10.</t>
  </si>
  <si>
    <t>Södersundvik delägarlag</t>
  </si>
  <si>
    <t>Södersundvik Notlag</t>
  </si>
  <si>
    <t>Söderby / Pettufjärden</t>
  </si>
  <si>
    <t>VANDRINGSSIK 2022</t>
  </si>
  <si>
    <t>12.09</t>
  </si>
  <si>
    <t>Önsholman osakaskunta</t>
  </si>
  <si>
    <t>Päisterpään osakaskunta</t>
  </si>
  <si>
    <t>Önsholma</t>
  </si>
  <si>
    <t>25.10.</t>
  </si>
  <si>
    <t>Atun osakaskunta</t>
  </si>
  <si>
    <t>Mathildedalin osakaskunta</t>
  </si>
  <si>
    <t>Lounais-Suomen kta</t>
  </si>
  <si>
    <t>Harvaluoto / Pemarfjärden</t>
  </si>
  <si>
    <t>14.10.</t>
  </si>
  <si>
    <t>Rajalahti / Halikonlahti</t>
  </si>
  <si>
    <t>29.08</t>
  </si>
  <si>
    <t>Snäckviken / Kyrkfjärden</t>
  </si>
  <si>
    <t>26.08.</t>
  </si>
  <si>
    <t>Turun seudun puhdistamo (åläggande)</t>
  </si>
  <si>
    <t>09.05.</t>
  </si>
  <si>
    <t>Taalintehtaan puhdistamo (åläggande)</t>
  </si>
  <si>
    <t>03.10.</t>
  </si>
  <si>
    <t>Finnsementti Oy Ab (åläggande)</t>
  </si>
  <si>
    <t>Rapula Oy</t>
  </si>
  <si>
    <t>Korpisiika Ay:</t>
  </si>
  <si>
    <r>
      <t xml:space="preserve">Uppfödare / leveransmängd&gt;                </t>
    </r>
    <r>
      <rPr>
        <b/>
        <i/>
        <sz val="10"/>
        <rFont val="Arial"/>
        <family val="2"/>
      </rPr>
      <t xml:space="preserve">  </t>
    </r>
  </si>
  <si>
    <t>Salo stad (åläggande)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</si>
</sst>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4" fillId="0" borderId="0" xfId="0" applyFont="1" applyBorder="1"/>
    <xf numFmtId="0" fontId="1" fillId="0" borderId="2" xfId="0" applyFont="1" applyBorder="1"/>
    <xf numFmtId="0" fontId="4" fillId="0" borderId="2" xfId="0" applyFont="1" applyBorder="1"/>
    <xf numFmtId="3" fontId="1" fillId="0" borderId="1" xfId="0" applyNumberFormat="1" applyFont="1" applyBorder="1" applyAlignment="1">
      <alignment horizontal="right"/>
    </xf>
    <xf numFmtId="164" fontId="1" fillId="2" borderId="3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0" fontId="1" fillId="2" borderId="5" xfId="0" applyFont="1" applyFill="1" applyBorder="1"/>
    <xf numFmtId="0" fontId="4" fillId="2" borderId="6" xfId="0" applyFont="1" applyFill="1" applyBorder="1"/>
    <xf numFmtId="0" fontId="4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0" fontId="6" fillId="0" borderId="0" xfId="0" applyFont="1" applyAlignment="1">
      <alignment horizontal="left"/>
    </xf>
    <xf numFmtId="0" fontId="1" fillId="0" borderId="0" xfId="0" applyFont="1" applyBorder="1"/>
    <xf numFmtId="3" fontId="1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1" fillId="2" borderId="5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7" xfId="0" applyNumberFormat="1" applyFont="1" applyBorder="1" applyAlignment="1">
      <alignment horizontal="left"/>
    </xf>
    <xf numFmtId="0" fontId="7" fillId="0" borderId="0" xfId="0" applyFont="1"/>
    <xf numFmtId="164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7" fillId="0" borderId="0" xfId="0" applyFont="1" applyFill="1"/>
    <xf numFmtId="0" fontId="1" fillId="0" borderId="11" xfId="0" applyFont="1" applyBorder="1" applyAlignment="1">
      <alignment horizontal="right"/>
    </xf>
    <xf numFmtId="0" fontId="9" fillId="0" borderId="0" xfId="0" applyFont="1"/>
    <xf numFmtId="0" fontId="4" fillId="0" borderId="12" xfId="0" applyFont="1" applyBorder="1"/>
    <xf numFmtId="3" fontId="1" fillId="0" borderId="0" xfId="0" applyNumberFormat="1" applyFont="1" applyFill="1" applyBorder="1" applyAlignment="1">
      <alignment horizontal="right"/>
    </xf>
    <xf numFmtId="0" fontId="10" fillId="0" borderId="0" xfId="0" applyFont="1"/>
    <xf numFmtId="3" fontId="2" fillId="0" borderId="0" xfId="0" applyNumberFormat="1" applyFont="1" applyBorder="1" applyAlignment="1">
      <alignment horizontal="right"/>
    </xf>
    <xf numFmtId="0" fontId="1" fillId="0" borderId="0" xfId="0" applyFont="1" applyFill="1"/>
    <xf numFmtId="3" fontId="1" fillId="0" borderId="12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49" fontId="7" fillId="0" borderId="7" xfId="0" applyNumberFormat="1" applyFont="1" applyBorder="1" applyAlignment="1">
      <alignment horizontal="left"/>
    </xf>
    <xf numFmtId="0" fontId="8" fillId="0" borderId="2" xfId="0" applyFont="1" applyBorder="1"/>
    <xf numFmtId="0" fontId="7" fillId="0" borderId="2" xfId="0" applyFont="1" applyBorder="1"/>
    <xf numFmtId="3" fontId="8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164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0" fontId="8" fillId="0" borderId="0" xfId="0" applyFont="1" applyBorder="1"/>
    <xf numFmtId="0" fontId="7" fillId="0" borderId="0" xfId="0" applyFont="1" applyBorder="1"/>
    <xf numFmtId="164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164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3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2" fillId="0" borderId="7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164" fontId="1" fillId="2" borderId="9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right"/>
    </xf>
    <xf numFmtId="0" fontId="0" fillId="0" borderId="2" xfId="0" applyBorder="1" applyAlignment="1"/>
    <xf numFmtId="0" fontId="1" fillId="2" borderId="10" xfId="0" applyFont="1" applyFill="1" applyBorder="1" applyAlignment="1">
      <alignment horizontal="center"/>
    </xf>
    <xf numFmtId="4" fontId="2" fillId="0" borderId="2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1" fillId="0" borderId="2" xfId="0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164" fontId="8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6"/>
  <sheetViews>
    <sheetView tabSelected="1" topLeftCell="A136" workbookViewId="0">
      <selection activeCell="H165" sqref="H165"/>
    </sheetView>
  </sheetViews>
  <sheetFormatPr defaultRowHeight="12.75" x14ac:dyDescent="0.2"/>
  <cols>
    <col min="1" max="1" width="7.42578125" style="34" customWidth="1"/>
    <col min="2" max="2" width="34.85546875" style="4" customWidth="1"/>
    <col min="3" max="3" width="24.42578125" style="4" customWidth="1"/>
    <col min="4" max="4" width="11" style="9" customWidth="1"/>
    <col min="5" max="5" width="10.7109375" style="65" customWidth="1"/>
    <col min="6" max="6" width="10.7109375" style="7" customWidth="1"/>
    <col min="7" max="16384" width="9.140625" style="4"/>
  </cols>
  <sheetData>
    <row r="1" spans="1:8" s="24" customFormat="1" ht="24" customHeight="1" x14ac:dyDescent="0.4">
      <c r="A1" s="115" t="s">
        <v>24</v>
      </c>
      <c r="B1" s="115"/>
      <c r="C1" s="115"/>
      <c r="D1" s="115"/>
      <c r="E1" s="115"/>
      <c r="F1" s="115"/>
      <c r="G1" s="115"/>
    </row>
    <row r="2" spans="1:8" s="24" customFormat="1" ht="24" customHeight="1" x14ac:dyDescent="0.4">
      <c r="A2" s="115" t="s">
        <v>107</v>
      </c>
      <c r="B2" s="115"/>
      <c r="C2" s="115"/>
      <c r="D2" s="115"/>
      <c r="E2" s="115"/>
      <c r="F2" s="115"/>
      <c r="G2" s="115"/>
    </row>
    <row r="3" spans="1:8" s="2" customFormat="1" ht="9" customHeight="1" x14ac:dyDescent="0.25">
      <c r="A3" s="27"/>
      <c r="D3" s="40"/>
      <c r="E3" s="63"/>
      <c r="F3" s="5"/>
    </row>
    <row r="4" spans="1:8" s="3" customFormat="1" ht="18" x14ac:dyDescent="0.25">
      <c r="A4" s="28" t="s">
        <v>108</v>
      </c>
      <c r="D4" s="41"/>
      <c r="E4" s="64"/>
      <c r="F4" s="6"/>
    </row>
    <row r="5" spans="1:8" ht="9" customHeight="1" x14ac:dyDescent="0.2"/>
    <row r="6" spans="1:8" s="1" customFormat="1" x14ac:dyDescent="0.2">
      <c r="A6" s="29" t="s">
        <v>4</v>
      </c>
      <c r="B6" s="18" t="s">
        <v>6</v>
      </c>
      <c r="C6" s="18" t="s">
        <v>5</v>
      </c>
      <c r="D6" s="100" t="s">
        <v>15</v>
      </c>
      <c r="E6" s="116"/>
      <c r="F6" s="16" t="s">
        <v>7</v>
      </c>
      <c r="G6" s="4"/>
    </row>
    <row r="7" spans="1:8" x14ac:dyDescent="0.2">
      <c r="A7" s="30"/>
      <c r="B7" s="19"/>
      <c r="C7" s="19"/>
      <c r="D7" s="15" t="s">
        <v>13</v>
      </c>
      <c r="E7" s="66" t="s">
        <v>14</v>
      </c>
      <c r="F7" s="17"/>
      <c r="G7" s="1"/>
    </row>
    <row r="8" spans="1:8" s="23" customFormat="1" ht="6" customHeight="1" x14ac:dyDescent="0.2">
      <c r="A8" s="31"/>
      <c r="B8" s="20"/>
      <c r="C8" s="20"/>
      <c r="D8" s="21"/>
      <c r="E8" s="67"/>
      <c r="F8" s="22"/>
      <c r="G8" s="49"/>
    </row>
    <row r="9" spans="1:8" s="42" customFormat="1" ht="12.75" customHeight="1" x14ac:dyDescent="0.2">
      <c r="A9" s="79" t="s">
        <v>158</v>
      </c>
      <c r="B9" s="80" t="s">
        <v>157</v>
      </c>
      <c r="C9" s="80" t="s">
        <v>86</v>
      </c>
      <c r="D9" s="81">
        <v>21.4</v>
      </c>
      <c r="E9" s="82">
        <v>101</v>
      </c>
      <c r="F9" s="83">
        <v>3050</v>
      </c>
    </row>
    <row r="10" spans="1:8" x14ac:dyDescent="0.2">
      <c r="A10" s="32" t="s">
        <v>109</v>
      </c>
      <c r="B10" s="20" t="s">
        <v>1</v>
      </c>
      <c r="C10" s="4" t="s">
        <v>88</v>
      </c>
      <c r="D10" s="37">
        <v>18.2</v>
      </c>
      <c r="E10" s="68">
        <v>60</v>
      </c>
      <c r="F10" s="38">
        <v>1036</v>
      </c>
    </row>
    <row r="11" spans="1:8" x14ac:dyDescent="0.2">
      <c r="A11" s="32" t="s">
        <v>0</v>
      </c>
      <c r="B11" s="20" t="s">
        <v>89</v>
      </c>
      <c r="C11" s="20" t="s">
        <v>88</v>
      </c>
      <c r="D11" s="37">
        <v>18.2</v>
      </c>
      <c r="E11" s="68">
        <v>60</v>
      </c>
      <c r="F11" s="38">
        <v>364</v>
      </c>
    </row>
    <row r="12" spans="1:8" x14ac:dyDescent="0.2">
      <c r="A12" s="32" t="s">
        <v>0</v>
      </c>
      <c r="B12" s="20" t="s">
        <v>110</v>
      </c>
      <c r="C12" s="20" t="s">
        <v>111</v>
      </c>
      <c r="D12" s="37">
        <v>18.2</v>
      </c>
      <c r="E12" s="68">
        <v>60</v>
      </c>
      <c r="F12" s="38">
        <v>286</v>
      </c>
    </row>
    <row r="13" spans="1:8" x14ac:dyDescent="0.2">
      <c r="A13" s="32" t="s">
        <v>0</v>
      </c>
      <c r="B13" s="20" t="s">
        <v>89</v>
      </c>
      <c r="C13" s="20" t="s">
        <v>111</v>
      </c>
      <c r="D13" s="37">
        <v>18.2</v>
      </c>
      <c r="E13" s="68">
        <v>60</v>
      </c>
      <c r="F13" s="38">
        <v>1114</v>
      </c>
    </row>
    <row r="14" spans="1:8" s="1" customFormat="1" x14ac:dyDescent="0.2">
      <c r="A14" s="33"/>
      <c r="B14" s="12" t="s">
        <v>12</v>
      </c>
      <c r="C14" s="12"/>
      <c r="D14" s="102" t="s">
        <v>82</v>
      </c>
      <c r="E14" s="117"/>
      <c r="F14" s="14">
        <f>SUM(F10:F13)</f>
        <v>2800</v>
      </c>
      <c r="G14" s="4"/>
    </row>
    <row r="15" spans="1:8" s="1" customFormat="1" x14ac:dyDescent="0.2">
      <c r="A15" s="39"/>
      <c r="B15" s="25"/>
      <c r="C15" s="25"/>
      <c r="D15" s="52"/>
      <c r="E15" s="69"/>
      <c r="F15" s="26"/>
      <c r="G15" s="4"/>
    </row>
    <row r="16" spans="1:8" s="36" customFormat="1" x14ac:dyDescent="0.2">
      <c r="A16" s="34"/>
      <c r="B16" s="4"/>
      <c r="C16" s="4"/>
      <c r="D16" s="106" t="s">
        <v>2</v>
      </c>
      <c r="E16" s="107"/>
      <c r="F16" s="8">
        <f>SUM(F14)</f>
        <v>2800</v>
      </c>
      <c r="H16" s="4"/>
    </row>
    <row r="17" spans="1:8" s="1" customFormat="1" x14ac:dyDescent="0.2">
      <c r="A17" s="34"/>
      <c r="B17" s="4"/>
      <c r="C17" s="4"/>
      <c r="D17" s="108" t="s">
        <v>3</v>
      </c>
      <c r="E17" s="109"/>
      <c r="F17" s="92">
        <f>(F9)</f>
        <v>3050</v>
      </c>
      <c r="G17" s="4"/>
    </row>
    <row r="18" spans="1:8" s="36" customFormat="1" x14ac:dyDescent="0.2">
      <c r="A18" s="34"/>
      <c r="B18" s="4"/>
      <c r="C18" s="4"/>
      <c r="D18" s="53"/>
      <c r="E18" s="70"/>
      <c r="F18" s="8"/>
      <c r="H18" s="4"/>
    </row>
    <row r="19" spans="1:8" ht="15.75" x14ac:dyDescent="0.25">
      <c r="C19" s="43" t="s">
        <v>126</v>
      </c>
      <c r="D19" s="118" t="s">
        <v>125</v>
      </c>
      <c r="E19" s="103"/>
      <c r="F19" s="10">
        <f>SUM(F16+F17)</f>
        <v>5850</v>
      </c>
    </row>
    <row r="20" spans="1:8" ht="15.75" customHeight="1" x14ac:dyDescent="0.25">
      <c r="D20" s="37"/>
      <c r="E20" s="71"/>
      <c r="F20" s="48"/>
    </row>
    <row r="21" spans="1:8" s="3" customFormat="1" ht="18" x14ac:dyDescent="0.25">
      <c r="A21" s="28" t="s">
        <v>112</v>
      </c>
      <c r="D21" s="41"/>
      <c r="E21" s="64"/>
      <c r="F21" s="6"/>
    </row>
    <row r="22" spans="1:8" ht="9" customHeight="1" x14ac:dyDescent="0.2"/>
    <row r="23" spans="1:8" s="1" customFormat="1" x14ac:dyDescent="0.2">
      <c r="A23" s="29" t="s">
        <v>4</v>
      </c>
      <c r="B23" s="18" t="s">
        <v>6</v>
      </c>
      <c r="C23" s="18" t="s">
        <v>5</v>
      </c>
      <c r="D23" s="100" t="s">
        <v>15</v>
      </c>
      <c r="E23" s="101"/>
      <c r="F23" s="16" t="s">
        <v>7</v>
      </c>
      <c r="G23" s="4"/>
    </row>
    <row r="24" spans="1:8" x14ac:dyDescent="0.2">
      <c r="A24" s="30"/>
      <c r="B24" s="19"/>
      <c r="C24" s="19"/>
      <c r="D24" s="15" t="s">
        <v>13</v>
      </c>
      <c r="E24" s="66" t="s">
        <v>14</v>
      </c>
      <c r="F24" s="17"/>
    </row>
    <row r="25" spans="1:8" s="23" customFormat="1" ht="6" customHeight="1" x14ac:dyDescent="0.2">
      <c r="A25" s="31"/>
      <c r="B25" s="20"/>
      <c r="C25" s="20"/>
      <c r="D25" s="21"/>
      <c r="E25" s="67"/>
      <c r="F25" s="22"/>
    </row>
    <row r="26" spans="1:8" s="42" customFormat="1" ht="12.75" customHeight="1" x14ac:dyDescent="0.2">
      <c r="A26" s="79" t="s">
        <v>156</v>
      </c>
      <c r="B26" s="80" t="s">
        <v>161</v>
      </c>
      <c r="C26" s="80" t="s">
        <v>155</v>
      </c>
      <c r="D26" s="81">
        <v>8.6300000000000008</v>
      </c>
      <c r="E26" s="82">
        <v>4.5</v>
      </c>
      <c r="F26" s="83">
        <v>14844</v>
      </c>
    </row>
    <row r="27" spans="1:8" s="42" customFormat="1" ht="12.75" customHeight="1" x14ac:dyDescent="0.2">
      <c r="A27" s="79" t="s">
        <v>154</v>
      </c>
      <c r="B27" s="80" t="s">
        <v>161</v>
      </c>
      <c r="C27" s="80" t="s">
        <v>155</v>
      </c>
      <c r="D27" s="81">
        <v>9.31</v>
      </c>
      <c r="E27" s="82">
        <v>5.9</v>
      </c>
      <c r="F27" s="83">
        <v>5932</v>
      </c>
    </row>
    <row r="28" spans="1:8" s="36" customFormat="1" x14ac:dyDescent="0.2">
      <c r="A28" s="58"/>
      <c r="B28" s="59" t="s">
        <v>12</v>
      </c>
      <c r="C28" s="60"/>
      <c r="D28" s="119" t="s">
        <v>162</v>
      </c>
      <c r="E28" s="120"/>
      <c r="F28" s="61">
        <f>SUM(F26:F27)</f>
        <v>20776</v>
      </c>
    </row>
    <row r="29" spans="1:8" s="36" customFormat="1" x14ac:dyDescent="0.2">
      <c r="A29" s="86"/>
      <c r="B29" s="87"/>
      <c r="C29" s="88"/>
      <c r="D29" s="89"/>
      <c r="E29" s="90"/>
      <c r="F29" s="91"/>
    </row>
    <row r="30" spans="1:8" s="23" customFormat="1" ht="12.75" customHeight="1" x14ac:dyDescent="0.2">
      <c r="A30" s="31" t="s">
        <v>143</v>
      </c>
      <c r="B30" s="20" t="s">
        <v>145</v>
      </c>
      <c r="C30" s="20" t="s">
        <v>105</v>
      </c>
      <c r="D30" s="93">
        <v>8.6999999999999993</v>
      </c>
      <c r="E30" s="94">
        <v>3.5</v>
      </c>
      <c r="F30" s="22">
        <v>2171</v>
      </c>
    </row>
    <row r="31" spans="1:8" s="23" customFormat="1" ht="12.75" customHeight="1" x14ac:dyDescent="0.2">
      <c r="A31" s="31" t="s">
        <v>0</v>
      </c>
      <c r="B31" s="20" t="s">
        <v>144</v>
      </c>
      <c r="C31" s="20" t="s">
        <v>146</v>
      </c>
      <c r="D31" s="93">
        <v>8.6999999999999993</v>
      </c>
      <c r="E31" s="94">
        <v>3.5</v>
      </c>
      <c r="F31" s="22">
        <v>4000</v>
      </c>
    </row>
    <row r="32" spans="1:8" x14ac:dyDescent="0.2">
      <c r="A32" s="35"/>
      <c r="B32" s="12" t="s">
        <v>12</v>
      </c>
      <c r="C32" s="13"/>
      <c r="D32" s="102" t="s">
        <v>78</v>
      </c>
      <c r="E32" s="114"/>
      <c r="F32" s="14">
        <f>SUM(F30:F31)</f>
        <v>6171</v>
      </c>
    </row>
    <row r="33" spans="1:8" x14ac:dyDescent="0.2">
      <c r="A33" s="32"/>
      <c r="B33" s="25"/>
      <c r="C33" s="11"/>
      <c r="D33" s="52"/>
      <c r="E33" s="72"/>
      <c r="F33" s="26"/>
    </row>
    <row r="34" spans="1:8" x14ac:dyDescent="0.2">
      <c r="A34" s="32" t="s">
        <v>113</v>
      </c>
      <c r="B34" s="11" t="s">
        <v>114</v>
      </c>
      <c r="C34" s="11" t="s">
        <v>115</v>
      </c>
      <c r="D34" s="37">
        <v>9.6</v>
      </c>
      <c r="E34" s="68">
        <v>5.8</v>
      </c>
      <c r="F34" s="38">
        <v>1093</v>
      </c>
    </row>
    <row r="35" spans="1:8" x14ac:dyDescent="0.2">
      <c r="A35" s="32" t="s">
        <v>0</v>
      </c>
      <c r="B35" s="11" t="s">
        <v>116</v>
      </c>
      <c r="C35" s="11" t="s">
        <v>117</v>
      </c>
      <c r="D35" s="37">
        <v>9.6</v>
      </c>
      <c r="E35" s="68">
        <v>5.8</v>
      </c>
      <c r="F35" s="38">
        <v>647</v>
      </c>
    </row>
    <row r="36" spans="1:8" x14ac:dyDescent="0.2">
      <c r="A36" s="32" t="s">
        <v>0</v>
      </c>
      <c r="B36" s="11" t="s">
        <v>32</v>
      </c>
      <c r="C36" s="11" t="s">
        <v>34</v>
      </c>
      <c r="D36" s="37">
        <v>9.6</v>
      </c>
      <c r="E36" s="68">
        <v>5.8</v>
      </c>
      <c r="F36" s="38">
        <v>563</v>
      </c>
    </row>
    <row r="37" spans="1:8" x14ac:dyDescent="0.2">
      <c r="A37" s="34" t="s">
        <v>0</v>
      </c>
      <c r="B37" s="4" t="s">
        <v>35</v>
      </c>
      <c r="C37" s="4" t="s">
        <v>34</v>
      </c>
      <c r="D37" s="9">
        <v>9.6</v>
      </c>
      <c r="E37" s="65">
        <v>5.8</v>
      </c>
      <c r="F37" s="7">
        <v>546</v>
      </c>
    </row>
    <row r="38" spans="1:8" s="47" customFormat="1" x14ac:dyDescent="0.2">
      <c r="A38" s="34" t="s">
        <v>0</v>
      </c>
      <c r="B38" s="4" t="s">
        <v>92</v>
      </c>
      <c r="C38" s="4" t="s">
        <v>34</v>
      </c>
      <c r="D38" s="9">
        <v>9.6</v>
      </c>
      <c r="E38" s="65">
        <v>5.8</v>
      </c>
      <c r="F38" s="7">
        <v>1260</v>
      </c>
      <c r="G38" s="4"/>
      <c r="H38" s="4"/>
    </row>
    <row r="39" spans="1:8" x14ac:dyDescent="0.2">
      <c r="A39" s="34" t="s">
        <v>0</v>
      </c>
      <c r="B39" s="4" t="s">
        <v>52</v>
      </c>
      <c r="C39" s="4" t="s">
        <v>124</v>
      </c>
      <c r="D39" s="9">
        <v>9.6</v>
      </c>
      <c r="E39" s="65">
        <v>5.8</v>
      </c>
      <c r="F39" s="7">
        <v>328</v>
      </c>
    </row>
    <row r="40" spans="1:8" x14ac:dyDescent="0.2">
      <c r="A40" s="34" t="s">
        <v>0</v>
      </c>
      <c r="B40" s="4" t="s">
        <v>92</v>
      </c>
      <c r="C40" s="4" t="s">
        <v>124</v>
      </c>
      <c r="D40" s="9">
        <v>9.6</v>
      </c>
      <c r="E40" s="65">
        <v>5.8</v>
      </c>
      <c r="F40" s="7">
        <v>1260</v>
      </c>
    </row>
    <row r="41" spans="1:8" x14ac:dyDescent="0.2">
      <c r="A41" s="34" t="s">
        <v>0</v>
      </c>
      <c r="B41" s="4" t="s">
        <v>95</v>
      </c>
      <c r="C41" s="4" t="s">
        <v>96</v>
      </c>
      <c r="D41" s="9">
        <v>9.6</v>
      </c>
      <c r="E41" s="65">
        <v>5.8</v>
      </c>
      <c r="F41" s="7">
        <v>563</v>
      </c>
    </row>
    <row r="42" spans="1:8" x14ac:dyDescent="0.2">
      <c r="A42" s="34" t="s">
        <v>0</v>
      </c>
      <c r="B42" s="4" t="s">
        <v>92</v>
      </c>
      <c r="C42" s="4" t="s">
        <v>96</v>
      </c>
      <c r="D42" s="9">
        <v>9.6</v>
      </c>
      <c r="E42" s="65">
        <v>5.8</v>
      </c>
      <c r="F42" s="7">
        <v>660</v>
      </c>
    </row>
    <row r="43" spans="1:8" x14ac:dyDescent="0.2">
      <c r="A43" s="34" t="s">
        <v>0</v>
      </c>
      <c r="B43" s="20" t="s">
        <v>71</v>
      </c>
      <c r="C43" s="20" t="s">
        <v>90</v>
      </c>
      <c r="D43" s="9">
        <v>9.4</v>
      </c>
      <c r="E43" s="65">
        <v>5.2</v>
      </c>
      <c r="F43" s="7">
        <v>367</v>
      </c>
    </row>
    <row r="44" spans="1:8" s="47" customFormat="1" x14ac:dyDescent="0.2">
      <c r="A44" s="34" t="s">
        <v>0</v>
      </c>
      <c r="B44" s="4" t="s">
        <v>92</v>
      </c>
      <c r="C44" s="4" t="s">
        <v>90</v>
      </c>
      <c r="D44" s="9">
        <v>9.4</v>
      </c>
      <c r="E44" s="65">
        <v>5.2</v>
      </c>
      <c r="F44" s="7">
        <v>2020</v>
      </c>
      <c r="G44" s="4"/>
      <c r="H44" s="4"/>
    </row>
    <row r="45" spans="1:8" x14ac:dyDescent="0.2">
      <c r="A45" s="34" t="s">
        <v>0</v>
      </c>
      <c r="B45" s="20" t="s">
        <v>91</v>
      </c>
      <c r="C45" s="20" t="s">
        <v>120</v>
      </c>
      <c r="D45" s="9">
        <v>9.4</v>
      </c>
      <c r="E45" s="65">
        <v>5.2</v>
      </c>
      <c r="F45" s="7">
        <v>892</v>
      </c>
    </row>
    <row r="46" spans="1:8" x14ac:dyDescent="0.2">
      <c r="A46" s="34" t="s">
        <v>0</v>
      </c>
      <c r="B46" s="20" t="s">
        <v>81</v>
      </c>
      <c r="C46" s="20" t="s">
        <v>73</v>
      </c>
      <c r="D46" s="9">
        <v>9.4</v>
      </c>
      <c r="E46" s="65">
        <v>5.2</v>
      </c>
      <c r="F46" s="7">
        <v>612</v>
      </c>
    </row>
    <row r="47" spans="1:8" x14ac:dyDescent="0.2">
      <c r="A47" s="34" t="s">
        <v>0</v>
      </c>
      <c r="B47" s="20" t="s">
        <v>101</v>
      </c>
      <c r="C47" s="20" t="s">
        <v>118</v>
      </c>
      <c r="D47" s="9">
        <v>9.4</v>
      </c>
      <c r="E47" s="65">
        <v>5.2</v>
      </c>
      <c r="F47" s="7">
        <v>612</v>
      </c>
    </row>
    <row r="48" spans="1:8" x14ac:dyDescent="0.2">
      <c r="A48" s="34" t="s">
        <v>0</v>
      </c>
      <c r="B48" s="20" t="s">
        <v>72</v>
      </c>
      <c r="C48" s="20" t="s">
        <v>123</v>
      </c>
      <c r="D48" s="9">
        <v>9.4</v>
      </c>
      <c r="E48" s="65">
        <v>5.2</v>
      </c>
      <c r="F48" s="7">
        <v>118</v>
      </c>
    </row>
    <row r="49" spans="1:8" s="47" customFormat="1" x14ac:dyDescent="0.2">
      <c r="A49" s="34" t="s">
        <v>0</v>
      </c>
      <c r="B49" s="4" t="s">
        <v>92</v>
      </c>
      <c r="C49" s="4" t="s">
        <v>123</v>
      </c>
      <c r="D49" s="9">
        <v>9.4</v>
      </c>
      <c r="E49" s="65">
        <v>5.2</v>
      </c>
      <c r="F49" s="7">
        <v>334</v>
      </c>
      <c r="G49" s="4"/>
      <c r="H49" s="4"/>
    </row>
    <row r="50" spans="1:8" s="47" customFormat="1" x14ac:dyDescent="0.2">
      <c r="A50" s="34" t="s">
        <v>0</v>
      </c>
      <c r="B50" s="4" t="s">
        <v>33</v>
      </c>
      <c r="C50" s="4" t="s">
        <v>121</v>
      </c>
      <c r="D50" s="9">
        <v>9.4</v>
      </c>
      <c r="E50" s="65">
        <v>5.2</v>
      </c>
      <c r="F50" s="7">
        <v>612</v>
      </c>
      <c r="G50" s="4"/>
      <c r="H50" s="4"/>
    </row>
    <row r="51" spans="1:8" s="47" customFormat="1" x14ac:dyDescent="0.2">
      <c r="A51" s="34" t="s">
        <v>0</v>
      </c>
      <c r="B51" s="4" t="s">
        <v>94</v>
      </c>
      <c r="C51" s="4" t="s">
        <v>121</v>
      </c>
      <c r="D51" s="9">
        <v>9.4</v>
      </c>
      <c r="E51" s="65">
        <v>5.2</v>
      </c>
      <c r="F51" s="7">
        <v>644</v>
      </c>
      <c r="G51" s="4"/>
      <c r="H51" s="4"/>
    </row>
    <row r="52" spans="1:8" x14ac:dyDescent="0.2">
      <c r="A52" s="34" t="s">
        <v>0</v>
      </c>
      <c r="B52" s="4" t="s">
        <v>93</v>
      </c>
      <c r="C52" s="4" t="s">
        <v>122</v>
      </c>
      <c r="D52" s="9">
        <v>9.4</v>
      </c>
      <c r="E52" s="65">
        <v>5.2</v>
      </c>
      <c r="F52" s="7">
        <v>489</v>
      </c>
    </row>
    <row r="53" spans="1:8" x14ac:dyDescent="0.2">
      <c r="A53" s="34" t="s">
        <v>0</v>
      </c>
      <c r="B53" s="4" t="s">
        <v>94</v>
      </c>
      <c r="C53" s="4" t="s">
        <v>122</v>
      </c>
      <c r="D53" s="9">
        <v>9.4</v>
      </c>
      <c r="E53" s="65">
        <v>5.2</v>
      </c>
      <c r="F53" s="7">
        <v>641</v>
      </c>
    </row>
    <row r="54" spans="1:8" x14ac:dyDescent="0.2">
      <c r="A54" s="34" t="s">
        <v>0</v>
      </c>
      <c r="B54" s="4" t="s">
        <v>10</v>
      </c>
      <c r="C54" s="4" t="s">
        <v>119</v>
      </c>
      <c r="D54" s="9">
        <v>9.4</v>
      </c>
      <c r="E54" s="65">
        <v>5.2</v>
      </c>
      <c r="F54" s="7">
        <v>1102</v>
      </c>
    </row>
    <row r="55" spans="1:8" x14ac:dyDescent="0.2">
      <c r="A55" s="34" t="s">
        <v>0</v>
      </c>
      <c r="B55" s="4" t="s">
        <v>94</v>
      </c>
      <c r="C55" s="4" t="s">
        <v>119</v>
      </c>
      <c r="D55" s="9">
        <v>9.4</v>
      </c>
      <c r="E55" s="65">
        <v>5.2</v>
      </c>
      <c r="F55" s="7">
        <v>644</v>
      </c>
    </row>
    <row r="56" spans="1:8" x14ac:dyDescent="0.2">
      <c r="A56" s="34" t="s">
        <v>0</v>
      </c>
      <c r="B56" s="4" t="s">
        <v>11</v>
      </c>
      <c r="C56" s="4" t="s">
        <v>17</v>
      </c>
      <c r="D56" s="9">
        <v>9.4</v>
      </c>
      <c r="E56" s="65">
        <v>5.2</v>
      </c>
      <c r="F56" s="7">
        <v>980</v>
      </c>
    </row>
    <row r="57" spans="1:8" x14ac:dyDescent="0.2">
      <c r="A57" s="34" t="s">
        <v>0</v>
      </c>
      <c r="B57" s="4" t="s">
        <v>94</v>
      </c>
      <c r="C57" s="4" t="s">
        <v>17</v>
      </c>
      <c r="D57" s="9">
        <v>9.4</v>
      </c>
      <c r="E57" s="65">
        <v>5.2</v>
      </c>
      <c r="F57" s="7">
        <v>644</v>
      </c>
    </row>
    <row r="58" spans="1:8" x14ac:dyDescent="0.2">
      <c r="A58" s="35"/>
      <c r="B58" s="12" t="s">
        <v>12</v>
      </c>
      <c r="C58" s="13"/>
      <c r="D58" s="102" t="s">
        <v>83</v>
      </c>
      <c r="E58" s="99"/>
      <c r="F58" s="14">
        <f>SUM(F34:F57)</f>
        <v>17631</v>
      </c>
    </row>
    <row r="59" spans="1:8" x14ac:dyDescent="0.2">
      <c r="B59" s="20"/>
      <c r="C59" s="20"/>
    </row>
    <row r="60" spans="1:8" s="36" customFormat="1" x14ac:dyDescent="0.2">
      <c r="A60" s="34"/>
      <c r="B60" s="4"/>
      <c r="C60" s="4"/>
      <c r="D60" s="106" t="s">
        <v>2</v>
      </c>
      <c r="E60" s="107"/>
      <c r="F60" s="8">
        <f>SUM(F32+F58)</f>
        <v>23802</v>
      </c>
      <c r="H60" s="4"/>
    </row>
    <row r="61" spans="1:8" s="1" customFormat="1" x14ac:dyDescent="0.2">
      <c r="A61" s="34"/>
      <c r="B61" s="4"/>
      <c r="C61" s="4"/>
      <c r="D61" s="108" t="s">
        <v>3</v>
      </c>
      <c r="E61" s="109"/>
      <c r="F61" s="92">
        <f>SUM(F28)</f>
        <v>20776</v>
      </c>
      <c r="G61" s="4"/>
    </row>
    <row r="62" spans="1:8" s="1" customFormat="1" x14ac:dyDescent="0.2">
      <c r="A62" s="34"/>
      <c r="B62" s="4"/>
      <c r="C62" s="4"/>
      <c r="D62" s="84"/>
      <c r="E62" s="85"/>
      <c r="F62" s="8"/>
      <c r="G62" s="4"/>
    </row>
    <row r="63" spans="1:8" ht="15.75" x14ac:dyDescent="0.25">
      <c r="C63" s="43" t="s">
        <v>38</v>
      </c>
      <c r="D63" s="98" t="s">
        <v>125</v>
      </c>
      <c r="E63" s="105"/>
      <c r="F63" s="10">
        <f>SUM(F60:F61)</f>
        <v>44578</v>
      </c>
      <c r="H63" s="1"/>
    </row>
    <row r="64" spans="1:8" ht="60" customHeight="1" x14ac:dyDescent="0.2"/>
    <row r="65" spans="1:7" s="3" customFormat="1" ht="18" x14ac:dyDescent="0.25">
      <c r="A65" s="28" t="s">
        <v>127</v>
      </c>
      <c r="D65" s="41"/>
      <c r="E65" s="64"/>
      <c r="F65" s="6"/>
    </row>
    <row r="66" spans="1:7" ht="9" customHeight="1" x14ac:dyDescent="0.2"/>
    <row r="67" spans="1:7" s="1" customFormat="1" x14ac:dyDescent="0.2">
      <c r="A67" s="29" t="s">
        <v>4</v>
      </c>
      <c r="B67" s="18" t="s">
        <v>6</v>
      </c>
      <c r="C67" s="18" t="s">
        <v>5</v>
      </c>
      <c r="D67" s="100" t="s">
        <v>15</v>
      </c>
      <c r="E67" s="104"/>
      <c r="F67" s="16" t="s">
        <v>7</v>
      </c>
      <c r="G67" s="4"/>
    </row>
    <row r="68" spans="1:7" x14ac:dyDescent="0.2">
      <c r="A68" s="30"/>
      <c r="B68" s="19"/>
      <c r="C68" s="19"/>
      <c r="D68" s="15" t="s">
        <v>13</v>
      </c>
      <c r="E68" s="66" t="s">
        <v>14</v>
      </c>
      <c r="F68" s="17"/>
    </row>
    <row r="69" spans="1:7" s="23" customFormat="1" ht="6" customHeight="1" x14ac:dyDescent="0.2">
      <c r="A69" s="31"/>
      <c r="B69" s="20"/>
      <c r="C69" s="20"/>
      <c r="D69" s="21"/>
      <c r="E69" s="67"/>
      <c r="F69" s="22"/>
    </row>
    <row r="70" spans="1:7" x14ac:dyDescent="0.2">
      <c r="A70" s="34" t="s">
        <v>128</v>
      </c>
      <c r="B70" s="20" t="s">
        <v>72</v>
      </c>
      <c r="C70" s="20" t="s">
        <v>123</v>
      </c>
      <c r="D70" s="9">
        <v>12.9</v>
      </c>
      <c r="E70" s="65">
        <v>13</v>
      </c>
      <c r="F70" s="7">
        <v>135</v>
      </c>
    </row>
    <row r="71" spans="1:7" x14ac:dyDescent="0.2">
      <c r="A71" s="32" t="s">
        <v>0</v>
      </c>
      <c r="B71" s="11" t="s">
        <v>92</v>
      </c>
      <c r="C71" s="20" t="s">
        <v>123</v>
      </c>
      <c r="D71" s="37">
        <v>12.9</v>
      </c>
      <c r="E71" s="68">
        <v>13</v>
      </c>
      <c r="F71" s="38">
        <v>1649</v>
      </c>
    </row>
    <row r="72" spans="1:7" x14ac:dyDescent="0.2">
      <c r="A72" s="32" t="s">
        <v>0</v>
      </c>
      <c r="B72" s="20" t="s">
        <v>91</v>
      </c>
      <c r="C72" s="20" t="s">
        <v>129</v>
      </c>
      <c r="D72" s="37">
        <v>12.9</v>
      </c>
      <c r="E72" s="68">
        <v>13</v>
      </c>
      <c r="F72" s="38">
        <v>1012</v>
      </c>
    </row>
    <row r="73" spans="1:7" x14ac:dyDescent="0.2">
      <c r="A73" s="32" t="s">
        <v>0</v>
      </c>
      <c r="B73" s="20" t="s">
        <v>43</v>
      </c>
      <c r="C73" s="20" t="s">
        <v>130</v>
      </c>
      <c r="D73" s="37">
        <v>12.9</v>
      </c>
      <c r="E73" s="68">
        <v>13</v>
      </c>
      <c r="F73" s="38">
        <v>556</v>
      </c>
    </row>
    <row r="74" spans="1:7" x14ac:dyDescent="0.2">
      <c r="A74" s="32" t="s">
        <v>0</v>
      </c>
      <c r="B74" s="20" t="s">
        <v>92</v>
      </c>
      <c r="C74" s="20" t="s">
        <v>130</v>
      </c>
      <c r="D74" s="37">
        <v>12.9</v>
      </c>
      <c r="E74" s="68">
        <v>13</v>
      </c>
      <c r="F74" s="38">
        <v>1649</v>
      </c>
    </row>
    <row r="75" spans="1:7" x14ac:dyDescent="0.2">
      <c r="A75" s="34" t="s">
        <v>0</v>
      </c>
      <c r="B75" s="4" t="s">
        <v>8</v>
      </c>
      <c r="C75" s="4" t="s">
        <v>37</v>
      </c>
      <c r="D75" s="9">
        <v>12.9</v>
      </c>
      <c r="E75" s="65">
        <v>13</v>
      </c>
      <c r="F75" s="7">
        <v>2697</v>
      </c>
    </row>
    <row r="76" spans="1:7" x14ac:dyDescent="0.2">
      <c r="A76" s="34" t="s">
        <v>0</v>
      </c>
      <c r="B76" s="20" t="s">
        <v>101</v>
      </c>
      <c r="C76" s="20" t="s">
        <v>131</v>
      </c>
      <c r="D76" s="9">
        <v>12.9</v>
      </c>
      <c r="E76" s="65">
        <v>13</v>
      </c>
      <c r="F76" s="7">
        <v>695</v>
      </c>
    </row>
    <row r="77" spans="1:7" x14ac:dyDescent="0.2">
      <c r="A77" s="34" t="s">
        <v>0</v>
      </c>
      <c r="B77" s="20" t="s">
        <v>92</v>
      </c>
      <c r="C77" s="20" t="s">
        <v>131</v>
      </c>
      <c r="D77" s="9">
        <v>12.9</v>
      </c>
      <c r="E77" s="65">
        <v>13</v>
      </c>
      <c r="F77" s="7">
        <v>1649</v>
      </c>
    </row>
    <row r="78" spans="1:7" x14ac:dyDescent="0.2">
      <c r="A78" s="34" t="s">
        <v>0</v>
      </c>
      <c r="B78" s="20" t="s">
        <v>81</v>
      </c>
      <c r="C78" s="20" t="s">
        <v>73</v>
      </c>
      <c r="D78" s="9">
        <v>12.9</v>
      </c>
      <c r="E78" s="65">
        <v>13</v>
      </c>
      <c r="F78" s="7">
        <v>695</v>
      </c>
    </row>
    <row r="79" spans="1:7" x14ac:dyDescent="0.2">
      <c r="A79" s="34" t="s">
        <v>0</v>
      </c>
      <c r="B79" s="20" t="s">
        <v>92</v>
      </c>
      <c r="C79" s="20" t="s">
        <v>73</v>
      </c>
      <c r="D79" s="9">
        <v>12.9</v>
      </c>
      <c r="E79" s="65">
        <v>13</v>
      </c>
      <c r="F79" s="7">
        <v>1656</v>
      </c>
    </row>
    <row r="80" spans="1:7" x14ac:dyDescent="0.2">
      <c r="A80" s="34" t="s">
        <v>0</v>
      </c>
      <c r="B80" s="20" t="s">
        <v>65</v>
      </c>
      <c r="C80" s="20" t="s">
        <v>53</v>
      </c>
      <c r="D80" s="9">
        <v>12.9</v>
      </c>
      <c r="E80" s="65">
        <v>13</v>
      </c>
      <c r="F80" s="7">
        <v>2085</v>
      </c>
    </row>
    <row r="81" spans="1:6" x14ac:dyDescent="0.2">
      <c r="A81" s="34" t="s">
        <v>0</v>
      </c>
      <c r="B81" s="20" t="s">
        <v>94</v>
      </c>
      <c r="C81" s="20" t="s">
        <v>53</v>
      </c>
      <c r="D81" s="9">
        <v>12.9</v>
      </c>
      <c r="E81" s="65">
        <v>13</v>
      </c>
      <c r="F81" s="7">
        <v>996</v>
      </c>
    </row>
    <row r="82" spans="1:6" x14ac:dyDescent="0.2">
      <c r="A82" s="34" t="s">
        <v>0</v>
      </c>
      <c r="B82" s="20" t="s">
        <v>94</v>
      </c>
      <c r="C82" s="20" t="s">
        <v>54</v>
      </c>
      <c r="D82" s="9">
        <v>12.9</v>
      </c>
      <c r="E82" s="65">
        <v>13</v>
      </c>
      <c r="F82" s="7">
        <v>996</v>
      </c>
    </row>
    <row r="83" spans="1:6" x14ac:dyDescent="0.2">
      <c r="A83" s="34" t="s">
        <v>0</v>
      </c>
      <c r="B83" s="20" t="s">
        <v>94</v>
      </c>
      <c r="C83" s="20" t="s">
        <v>16</v>
      </c>
      <c r="D83" s="9">
        <v>12.9</v>
      </c>
      <c r="E83" s="65">
        <v>13</v>
      </c>
      <c r="F83" s="7">
        <v>998</v>
      </c>
    </row>
    <row r="84" spans="1:6" x14ac:dyDescent="0.2">
      <c r="A84" s="34" t="s">
        <v>0</v>
      </c>
      <c r="B84" s="20" t="s">
        <v>29</v>
      </c>
      <c r="C84" s="20" t="s">
        <v>16</v>
      </c>
      <c r="D84" s="9">
        <v>12.9</v>
      </c>
      <c r="E84" s="65">
        <v>13</v>
      </c>
      <c r="F84" s="7">
        <v>799</v>
      </c>
    </row>
    <row r="85" spans="1:6" x14ac:dyDescent="0.2">
      <c r="A85" s="34" t="s">
        <v>0</v>
      </c>
      <c r="B85" s="20" t="s">
        <v>66</v>
      </c>
      <c r="C85" s="20" t="s">
        <v>16</v>
      </c>
      <c r="D85" s="9">
        <v>12.9</v>
      </c>
      <c r="E85" s="65">
        <v>13</v>
      </c>
      <c r="F85" s="7">
        <v>695</v>
      </c>
    </row>
    <row r="86" spans="1:6" x14ac:dyDescent="0.2">
      <c r="A86" s="34" t="s">
        <v>0</v>
      </c>
      <c r="B86" s="20" t="s">
        <v>67</v>
      </c>
      <c r="C86" s="20" t="s">
        <v>16</v>
      </c>
      <c r="D86" s="9">
        <v>12.9</v>
      </c>
      <c r="E86" s="65">
        <v>13</v>
      </c>
      <c r="F86" s="7">
        <v>270</v>
      </c>
    </row>
    <row r="87" spans="1:6" x14ac:dyDescent="0.2">
      <c r="A87" s="34" t="s">
        <v>0</v>
      </c>
      <c r="B87" s="20" t="s">
        <v>33</v>
      </c>
      <c r="C87" s="20" t="s">
        <v>132</v>
      </c>
      <c r="D87" s="9">
        <v>12.9</v>
      </c>
      <c r="E87" s="65">
        <v>13</v>
      </c>
      <c r="F87" s="7">
        <v>1390</v>
      </c>
    </row>
    <row r="88" spans="1:6" x14ac:dyDescent="0.2">
      <c r="A88" s="34" t="s">
        <v>0</v>
      </c>
      <c r="B88" s="20" t="s">
        <v>93</v>
      </c>
      <c r="C88" s="20" t="s">
        <v>122</v>
      </c>
      <c r="D88" s="9">
        <v>12.9</v>
      </c>
      <c r="E88" s="65">
        <v>13</v>
      </c>
      <c r="F88" s="7">
        <v>556</v>
      </c>
    </row>
    <row r="89" spans="1:6" x14ac:dyDescent="0.2">
      <c r="A89" s="34" t="s">
        <v>0</v>
      </c>
      <c r="B89" s="20" t="s">
        <v>102</v>
      </c>
      <c r="C89" s="20" t="s">
        <v>133</v>
      </c>
      <c r="D89" s="9">
        <v>12.9</v>
      </c>
      <c r="E89" s="65">
        <v>13</v>
      </c>
      <c r="F89" s="7">
        <v>674</v>
      </c>
    </row>
    <row r="90" spans="1:6" x14ac:dyDescent="0.2">
      <c r="A90" s="34" t="s">
        <v>0</v>
      </c>
      <c r="B90" s="20" t="s">
        <v>10</v>
      </c>
      <c r="C90" s="20" t="s">
        <v>17</v>
      </c>
      <c r="D90" s="9">
        <v>12.9</v>
      </c>
      <c r="E90" s="65">
        <v>13</v>
      </c>
      <c r="F90" s="7">
        <v>1251</v>
      </c>
    </row>
    <row r="91" spans="1:6" x14ac:dyDescent="0.2">
      <c r="A91" s="34" t="s">
        <v>0</v>
      </c>
      <c r="B91" s="20" t="s">
        <v>11</v>
      </c>
      <c r="C91" s="20" t="s">
        <v>17</v>
      </c>
      <c r="D91" s="9">
        <v>12.9</v>
      </c>
      <c r="E91" s="65">
        <v>13</v>
      </c>
      <c r="F91" s="7">
        <v>556</v>
      </c>
    </row>
    <row r="92" spans="1:6" x14ac:dyDescent="0.2">
      <c r="A92" s="34" t="s">
        <v>0</v>
      </c>
      <c r="B92" s="20" t="s">
        <v>9</v>
      </c>
      <c r="C92" s="20" t="s">
        <v>36</v>
      </c>
      <c r="D92" s="9">
        <v>12.9</v>
      </c>
      <c r="E92" s="65">
        <v>13</v>
      </c>
      <c r="F92" s="7">
        <v>674</v>
      </c>
    </row>
    <row r="93" spans="1:6" x14ac:dyDescent="0.2">
      <c r="A93" s="34" t="s">
        <v>0</v>
      </c>
      <c r="B93" s="20" t="s">
        <v>18</v>
      </c>
      <c r="C93" s="20" t="s">
        <v>50</v>
      </c>
      <c r="D93" s="9">
        <v>12.9</v>
      </c>
      <c r="E93" s="65">
        <v>13</v>
      </c>
      <c r="F93" s="7">
        <v>1668</v>
      </c>
    </row>
    <row r="94" spans="1:6" x14ac:dyDescent="0.2">
      <c r="A94" s="34" t="s">
        <v>0</v>
      </c>
      <c r="B94" s="20" t="s">
        <v>94</v>
      </c>
      <c r="C94" s="20" t="s">
        <v>50</v>
      </c>
      <c r="D94" s="9">
        <v>12.9</v>
      </c>
      <c r="E94" s="65">
        <v>13</v>
      </c>
      <c r="F94" s="7">
        <v>456</v>
      </c>
    </row>
    <row r="95" spans="1:6" x14ac:dyDescent="0.2">
      <c r="A95" s="34" t="s">
        <v>0</v>
      </c>
      <c r="B95" s="20" t="s">
        <v>103</v>
      </c>
      <c r="C95" s="20" t="s">
        <v>134</v>
      </c>
      <c r="D95" s="9">
        <v>12.9</v>
      </c>
      <c r="E95" s="65">
        <v>13</v>
      </c>
      <c r="F95" s="7">
        <v>2780</v>
      </c>
    </row>
    <row r="96" spans="1:6" x14ac:dyDescent="0.2">
      <c r="A96" s="34" t="s">
        <v>0</v>
      </c>
      <c r="B96" s="20" t="s">
        <v>94</v>
      </c>
      <c r="C96" s="20" t="s">
        <v>134</v>
      </c>
      <c r="D96" s="9">
        <v>12.9</v>
      </c>
      <c r="E96" s="65">
        <v>13</v>
      </c>
      <c r="F96" s="7">
        <v>456</v>
      </c>
    </row>
    <row r="97" spans="1:6" x14ac:dyDescent="0.2">
      <c r="A97" s="34" t="s">
        <v>0</v>
      </c>
      <c r="B97" s="20" t="s">
        <v>30</v>
      </c>
      <c r="C97" s="20" t="s">
        <v>20</v>
      </c>
      <c r="D97" s="9">
        <v>12.9</v>
      </c>
      <c r="E97" s="65">
        <v>13</v>
      </c>
      <c r="F97" s="7">
        <v>6950</v>
      </c>
    </row>
    <row r="98" spans="1:6" x14ac:dyDescent="0.2">
      <c r="A98" s="34" t="s">
        <v>0</v>
      </c>
      <c r="B98" s="20" t="s">
        <v>94</v>
      </c>
      <c r="C98" s="20" t="s">
        <v>20</v>
      </c>
      <c r="D98" s="9">
        <v>12.9</v>
      </c>
      <c r="E98" s="65">
        <v>13</v>
      </c>
      <c r="F98" s="7">
        <v>710</v>
      </c>
    </row>
    <row r="99" spans="1:6" x14ac:dyDescent="0.2">
      <c r="A99" s="34" t="s">
        <v>0</v>
      </c>
      <c r="B99" s="20" t="s">
        <v>21</v>
      </c>
      <c r="C99" s="20" t="s">
        <v>74</v>
      </c>
      <c r="D99" s="9">
        <v>12.9</v>
      </c>
      <c r="E99" s="65">
        <v>13</v>
      </c>
      <c r="F99" s="7">
        <v>2224</v>
      </c>
    </row>
    <row r="100" spans="1:6" x14ac:dyDescent="0.2">
      <c r="A100" s="34" t="s">
        <v>0</v>
      </c>
      <c r="B100" s="20" t="s">
        <v>94</v>
      </c>
      <c r="C100" s="20" t="s">
        <v>74</v>
      </c>
      <c r="D100" s="9">
        <v>12.9</v>
      </c>
      <c r="E100" s="65">
        <v>13</v>
      </c>
      <c r="F100" s="7">
        <v>456</v>
      </c>
    </row>
    <row r="101" spans="1:6" x14ac:dyDescent="0.2">
      <c r="A101" s="34" t="s">
        <v>0</v>
      </c>
      <c r="B101" s="20" t="s">
        <v>19</v>
      </c>
      <c r="C101" s="20" t="s">
        <v>49</v>
      </c>
      <c r="D101" s="9">
        <v>12.9</v>
      </c>
      <c r="E101" s="65">
        <v>13</v>
      </c>
      <c r="F101" s="7">
        <v>2780</v>
      </c>
    </row>
    <row r="102" spans="1:6" x14ac:dyDescent="0.2">
      <c r="A102" s="34" t="s">
        <v>0</v>
      </c>
      <c r="B102" s="20" t="s">
        <v>94</v>
      </c>
      <c r="C102" s="20" t="s">
        <v>49</v>
      </c>
      <c r="D102" s="9">
        <v>12.9</v>
      </c>
      <c r="E102" s="65">
        <v>13</v>
      </c>
      <c r="F102" s="7">
        <v>456</v>
      </c>
    </row>
    <row r="103" spans="1:6" x14ac:dyDescent="0.2">
      <c r="A103" s="34" t="s">
        <v>0</v>
      </c>
      <c r="B103" s="20" t="s">
        <v>23</v>
      </c>
      <c r="C103" s="20" t="s">
        <v>22</v>
      </c>
      <c r="D103" s="9">
        <v>12.9</v>
      </c>
      <c r="E103" s="65">
        <v>13</v>
      </c>
      <c r="F103" s="7">
        <v>1390</v>
      </c>
    </row>
    <row r="104" spans="1:6" x14ac:dyDescent="0.2">
      <c r="A104" s="34" t="s">
        <v>0</v>
      </c>
      <c r="B104" s="20" t="s">
        <v>94</v>
      </c>
      <c r="C104" s="20" t="s">
        <v>22</v>
      </c>
      <c r="D104" s="9">
        <v>12.9</v>
      </c>
      <c r="E104" s="65">
        <v>13</v>
      </c>
      <c r="F104" s="7">
        <v>456</v>
      </c>
    </row>
    <row r="105" spans="1:6" x14ac:dyDescent="0.2">
      <c r="A105" s="35"/>
      <c r="B105" s="12" t="s">
        <v>12</v>
      </c>
      <c r="C105" s="13"/>
      <c r="D105" s="102" t="s">
        <v>28</v>
      </c>
      <c r="E105" s="99"/>
      <c r="F105" s="14">
        <f>SUM(F70:F104)</f>
        <v>45115</v>
      </c>
    </row>
    <row r="106" spans="1:6" x14ac:dyDescent="0.2">
      <c r="A106" s="32"/>
      <c r="B106" s="25"/>
      <c r="C106" s="11"/>
      <c r="D106" s="56"/>
      <c r="E106" s="57"/>
      <c r="F106" s="26"/>
    </row>
    <row r="107" spans="1:6" x14ac:dyDescent="0.2">
      <c r="A107" s="34" t="s">
        <v>135</v>
      </c>
      <c r="B107" s="4" t="s">
        <v>55</v>
      </c>
      <c r="C107" s="4" t="s">
        <v>56</v>
      </c>
      <c r="D107" s="9">
        <v>12.9</v>
      </c>
      <c r="E107" s="65">
        <v>13</v>
      </c>
      <c r="F107" s="7">
        <v>270</v>
      </c>
    </row>
    <row r="108" spans="1:6" x14ac:dyDescent="0.2">
      <c r="A108" s="34" t="s">
        <v>0</v>
      </c>
      <c r="B108" s="4" t="s">
        <v>32</v>
      </c>
      <c r="C108" s="4" t="s">
        <v>34</v>
      </c>
      <c r="D108" s="9">
        <v>12.9</v>
      </c>
      <c r="E108" s="65">
        <v>13</v>
      </c>
      <c r="F108" s="7">
        <v>674</v>
      </c>
    </row>
    <row r="109" spans="1:6" x14ac:dyDescent="0.2">
      <c r="A109" s="34" t="s">
        <v>0</v>
      </c>
      <c r="B109" s="4" t="s">
        <v>35</v>
      </c>
      <c r="C109" s="4" t="s">
        <v>34</v>
      </c>
      <c r="D109" s="9">
        <v>12.9</v>
      </c>
      <c r="E109" s="65">
        <v>13</v>
      </c>
      <c r="F109" s="7">
        <v>674</v>
      </c>
    </row>
    <row r="110" spans="1:6" s="36" customFormat="1" ht="12.75" customHeight="1" x14ac:dyDescent="0.2">
      <c r="A110" s="75" t="s">
        <v>0</v>
      </c>
      <c r="B110" s="36" t="s">
        <v>104</v>
      </c>
      <c r="C110" s="36" t="s">
        <v>42</v>
      </c>
      <c r="D110" s="76">
        <v>12.9</v>
      </c>
      <c r="E110" s="77">
        <v>13</v>
      </c>
      <c r="F110" s="78">
        <v>6538</v>
      </c>
    </row>
    <row r="111" spans="1:6" x14ac:dyDescent="0.2">
      <c r="A111" s="34" t="s">
        <v>0</v>
      </c>
      <c r="B111" s="4" t="s">
        <v>68</v>
      </c>
      <c r="C111" s="4" t="s">
        <v>47</v>
      </c>
      <c r="D111" s="9">
        <v>12.9</v>
      </c>
      <c r="E111" s="65">
        <v>13</v>
      </c>
      <c r="F111" s="7">
        <v>674</v>
      </c>
    </row>
    <row r="112" spans="1:6" x14ac:dyDescent="0.2">
      <c r="A112" s="34" t="s">
        <v>0</v>
      </c>
      <c r="B112" s="4" t="s">
        <v>25</v>
      </c>
      <c r="C112" s="4" t="s">
        <v>57</v>
      </c>
      <c r="D112" s="9">
        <v>12.9</v>
      </c>
      <c r="E112" s="65">
        <v>13</v>
      </c>
      <c r="F112" s="7">
        <v>1668</v>
      </c>
    </row>
    <row r="113" spans="1:6" x14ac:dyDescent="0.2">
      <c r="A113" s="34" t="s">
        <v>0</v>
      </c>
      <c r="B113" s="4" t="s">
        <v>84</v>
      </c>
      <c r="C113" s="4" t="s">
        <v>85</v>
      </c>
      <c r="D113" s="9">
        <v>12.9</v>
      </c>
      <c r="E113" s="65">
        <v>13</v>
      </c>
      <c r="F113" s="7">
        <v>405</v>
      </c>
    </row>
    <row r="114" spans="1:6" x14ac:dyDescent="0.2">
      <c r="A114" s="34" t="s">
        <v>0</v>
      </c>
      <c r="B114" s="4" t="s">
        <v>26</v>
      </c>
      <c r="C114" s="4" t="s">
        <v>75</v>
      </c>
      <c r="D114" s="9">
        <v>12.9</v>
      </c>
      <c r="E114" s="65">
        <v>13</v>
      </c>
      <c r="F114" s="7">
        <v>4046</v>
      </c>
    </row>
    <row r="115" spans="1:6" x14ac:dyDescent="0.2">
      <c r="A115" s="34" t="s">
        <v>0</v>
      </c>
      <c r="B115" s="4" t="s">
        <v>69</v>
      </c>
      <c r="C115" s="4" t="s">
        <v>48</v>
      </c>
      <c r="D115" s="9">
        <v>12.9</v>
      </c>
      <c r="E115" s="65">
        <v>13</v>
      </c>
      <c r="F115" s="7">
        <v>2085</v>
      </c>
    </row>
    <row r="116" spans="1:6" ht="12.75" customHeight="1" x14ac:dyDescent="0.2">
      <c r="A116" s="34" t="s">
        <v>0</v>
      </c>
      <c r="B116" s="4" t="s">
        <v>136</v>
      </c>
      <c r="C116" s="4" t="s">
        <v>137</v>
      </c>
      <c r="D116" s="9">
        <v>12.9</v>
      </c>
      <c r="E116" s="65">
        <v>13</v>
      </c>
      <c r="F116" s="7">
        <v>2697</v>
      </c>
    </row>
    <row r="117" spans="1:6" x14ac:dyDescent="0.2">
      <c r="A117" s="34" t="s">
        <v>0</v>
      </c>
      <c r="B117" s="4" t="s">
        <v>87</v>
      </c>
      <c r="C117" s="4" t="s">
        <v>99</v>
      </c>
      <c r="D117" s="9">
        <v>12.9</v>
      </c>
      <c r="E117" s="65">
        <v>13</v>
      </c>
      <c r="F117" s="7">
        <v>5560</v>
      </c>
    </row>
    <row r="118" spans="1:6" ht="12.75" customHeight="1" x14ac:dyDescent="0.2">
      <c r="A118" s="34" t="s">
        <v>0</v>
      </c>
      <c r="B118" s="4" t="s">
        <v>58</v>
      </c>
      <c r="C118" s="4" t="s">
        <v>100</v>
      </c>
      <c r="D118" s="9">
        <v>12.9</v>
      </c>
      <c r="E118" s="65">
        <v>13</v>
      </c>
      <c r="F118" s="7">
        <v>3475</v>
      </c>
    </row>
    <row r="119" spans="1:6" x14ac:dyDescent="0.2">
      <c r="A119" s="34" t="s">
        <v>0</v>
      </c>
      <c r="B119" s="4" t="s">
        <v>59</v>
      </c>
      <c r="C119" s="4" t="s">
        <v>60</v>
      </c>
      <c r="D119" s="9">
        <v>12.9</v>
      </c>
      <c r="E119" s="65">
        <v>13</v>
      </c>
      <c r="F119" s="7">
        <v>1349</v>
      </c>
    </row>
    <row r="120" spans="1:6" x14ac:dyDescent="0.2">
      <c r="A120" s="34" t="s">
        <v>0</v>
      </c>
      <c r="B120" s="4" t="s">
        <v>46</v>
      </c>
      <c r="C120" s="4" t="s">
        <v>61</v>
      </c>
      <c r="D120" s="9">
        <v>12.9</v>
      </c>
      <c r="E120" s="65">
        <v>13</v>
      </c>
      <c r="F120" s="7">
        <v>135</v>
      </c>
    </row>
    <row r="121" spans="1:6" x14ac:dyDescent="0.2">
      <c r="A121" s="35"/>
      <c r="B121" s="12" t="s">
        <v>12</v>
      </c>
      <c r="C121" s="13"/>
      <c r="D121" s="102" t="s">
        <v>28</v>
      </c>
      <c r="E121" s="99"/>
      <c r="F121" s="14">
        <f>SUM(F107:F120)-F110</f>
        <v>23712</v>
      </c>
    </row>
    <row r="122" spans="1:6" ht="71.25" customHeight="1" x14ac:dyDescent="0.2">
      <c r="A122" s="32"/>
      <c r="B122" s="25"/>
      <c r="C122" s="11"/>
      <c r="D122" s="56"/>
      <c r="E122" s="57"/>
      <c r="F122" s="26"/>
    </row>
    <row r="123" spans="1:6" x14ac:dyDescent="0.2">
      <c r="A123" s="34" t="s">
        <v>138</v>
      </c>
      <c r="B123" s="4" t="s">
        <v>89</v>
      </c>
      <c r="C123" s="4" t="s">
        <v>44</v>
      </c>
      <c r="D123" s="9">
        <v>11.5</v>
      </c>
      <c r="E123" s="65">
        <v>8.8000000000000007</v>
      </c>
      <c r="F123" s="7">
        <v>6044</v>
      </c>
    </row>
    <row r="124" spans="1:6" x14ac:dyDescent="0.2">
      <c r="A124" s="34" t="s">
        <v>0</v>
      </c>
      <c r="B124" s="4" t="s">
        <v>70</v>
      </c>
      <c r="C124" s="4" t="s">
        <v>44</v>
      </c>
      <c r="D124" s="9">
        <v>11.5</v>
      </c>
      <c r="E124" s="65">
        <v>8.8000000000000007</v>
      </c>
      <c r="F124" s="7">
        <v>670</v>
      </c>
    </row>
    <row r="125" spans="1:6" x14ac:dyDescent="0.2">
      <c r="A125" s="34" t="s">
        <v>0</v>
      </c>
      <c r="B125" s="4" t="s">
        <v>1</v>
      </c>
      <c r="C125" s="4" t="s">
        <v>44</v>
      </c>
      <c r="D125" s="9">
        <v>11.5</v>
      </c>
      <c r="E125" s="65">
        <v>8.8000000000000007</v>
      </c>
      <c r="F125" s="7">
        <v>3454</v>
      </c>
    </row>
    <row r="126" spans="1:6" x14ac:dyDescent="0.2">
      <c r="A126" s="34" t="s">
        <v>0</v>
      </c>
      <c r="B126" s="4" t="s">
        <v>62</v>
      </c>
      <c r="C126" s="4" t="s">
        <v>76</v>
      </c>
      <c r="D126" s="9">
        <v>11.5</v>
      </c>
      <c r="E126" s="65">
        <v>8.8000000000000007</v>
      </c>
      <c r="F126" s="7">
        <v>6907</v>
      </c>
    </row>
    <row r="127" spans="1:6" x14ac:dyDescent="0.2">
      <c r="A127" s="34" t="s">
        <v>0</v>
      </c>
      <c r="B127" s="4" t="s">
        <v>89</v>
      </c>
      <c r="C127" s="4" t="s">
        <v>76</v>
      </c>
      <c r="D127" s="9">
        <v>11.5</v>
      </c>
      <c r="E127" s="65">
        <v>8.8000000000000007</v>
      </c>
      <c r="F127" s="7">
        <v>6041</v>
      </c>
    </row>
    <row r="128" spans="1:6" x14ac:dyDescent="0.2">
      <c r="A128" s="34" t="s">
        <v>0</v>
      </c>
      <c r="B128" s="4" t="s">
        <v>27</v>
      </c>
      <c r="C128" s="4" t="s">
        <v>31</v>
      </c>
      <c r="D128" s="9">
        <v>11.5</v>
      </c>
      <c r="E128" s="65">
        <v>8.8000000000000007</v>
      </c>
      <c r="F128" s="7">
        <v>1675</v>
      </c>
    </row>
    <row r="129" spans="1:8" x14ac:dyDescent="0.2">
      <c r="A129" s="34" t="s">
        <v>0</v>
      </c>
      <c r="B129" s="20" t="s">
        <v>51</v>
      </c>
      <c r="C129" s="20" t="s">
        <v>31</v>
      </c>
      <c r="D129" s="9">
        <v>11.5</v>
      </c>
      <c r="E129" s="65">
        <v>8.8000000000000007</v>
      </c>
      <c r="F129" s="7">
        <v>992</v>
      </c>
    </row>
    <row r="130" spans="1:8" x14ac:dyDescent="0.2">
      <c r="A130" s="34" t="s">
        <v>0</v>
      </c>
      <c r="B130" s="4" t="s">
        <v>89</v>
      </c>
      <c r="C130" s="4" t="s">
        <v>97</v>
      </c>
      <c r="D130" s="9">
        <v>11.5</v>
      </c>
      <c r="E130" s="65">
        <v>8.8000000000000007</v>
      </c>
      <c r="F130" s="7">
        <v>6041</v>
      </c>
    </row>
    <row r="131" spans="1:8" x14ac:dyDescent="0.2">
      <c r="A131" s="34" t="s">
        <v>0</v>
      </c>
      <c r="B131" s="4" t="s">
        <v>89</v>
      </c>
      <c r="C131" s="4" t="s">
        <v>98</v>
      </c>
      <c r="D131" s="9">
        <v>11.5</v>
      </c>
      <c r="E131" s="65">
        <v>8.8000000000000007</v>
      </c>
      <c r="F131" s="7">
        <v>6049</v>
      </c>
    </row>
    <row r="132" spans="1:8" s="36" customFormat="1" x14ac:dyDescent="0.2">
      <c r="A132" s="75" t="s">
        <v>0</v>
      </c>
      <c r="B132" s="80" t="s">
        <v>159</v>
      </c>
      <c r="C132" s="80" t="s">
        <v>98</v>
      </c>
      <c r="D132" s="76">
        <v>11.5</v>
      </c>
      <c r="E132" s="77">
        <v>8.8000000000000007</v>
      </c>
      <c r="F132" s="78">
        <v>10681</v>
      </c>
      <c r="H132" s="4"/>
    </row>
    <row r="133" spans="1:8" x14ac:dyDescent="0.2">
      <c r="A133" s="34" t="s">
        <v>0</v>
      </c>
      <c r="B133" s="20" t="s">
        <v>139</v>
      </c>
      <c r="C133" s="20" t="s">
        <v>40</v>
      </c>
      <c r="D133" s="9">
        <v>11.5</v>
      </c>
      <c r="E133" s="65">
        <v>8.8000000000000007</v>
      </c>
      <c r="F133" s="7">
        <v>1675</v>
      </c>
    </row>
    <row r="134" spans="1:8" x14ac:dyDescent="0.2">
      <c r="A134" s="34" t="s">
        <v>0</v>
      </c>
      <c r="B134" s="20" t="s">
        <v>140</v>
      </c>
      <c r="C134" s="20" t="s">
        <v>40</v>
      </c>
      <c r="D134" s="9">
        <v>11.5</v>
      </c>
      <c r="E134" s="65">
        <v>8.8000000000000007</v>
      </c>
      <c r="F134" s="7">
        <v>1005</v>
      </c>
    </row>
    <row r="135" spans="1:8" x14ac:dyDescent="0.2">
      <c r="A135" s="34" t="s">
        <v>0</v>
      </c>
      <c r="B135" s="4" t="s">
        <v>89</v>
      </c>
      <c r="C135" s="4" t="s">
        <v>40</v>
      </c>
      <c r="D135" s="9">
        <v>11.5</v>
      </c>
      <c r="E135" s="65">
        <v>8.8000000000000007</v>
      </c>
      <c r="F135" s="7">
        <v>6044</v>
      </c>
    </row>
    <row r="136" spans="1:8" x14ac:dyDescent="0.2">
      <c r="A136" s="34" t="s">
        <v>0</v>
      </c>
      <c r="B136" s="4" t="s">
        <v>89</v>
      </c>
      <c r="C136" s="4" t="s">
        <v>77</v>
      </c>
      <c r="D136" s="9">
        <v>11.5</v>
      </c>
      <c r="E136" s="65">
        <v>8.8000000000000007</v>
      </c>
      <c r="F136" s="7">
        <v>6049</v>
      </c>
    </row>
    <row r="137" spans="1:8" x14ac:dyDescent="0.2">
      <c r="A137" s="34" t="s">
        <v>0</v>
      </c>
      <c r="B137" s="4" t="s">
        <v>89</v>
      </c>
      <c r="C137" s="4" t="s">
        <v>80</v>
      </c>
      <c r="D137" s="9">
        <v>11.5</v>
      </c>
      <c r="E137" s="65">
        <v>8.8000000000000007</v>
      </c>
      <c r="F137" s="7">
        <v>4031</v>
      </c>
    </row>
    <row r="138" spans="1:8" x14ac:dyDescent="0.2">
      <c r="A138" s="34" t="s">
        <v>0</v>
      </c>
      <c r="B138" s="4" t="s">
        <v>23</v>
      </c>
      <c r="C138" s="4" t="s">
        <v>141</v>
      </c>
      <c r="D138" s="9">
        <v>11.5</v>
      </c>
      <c r="E138" s="65">
        <v>8.8000000000000007</v>
      </c>
      <c r="F138" s="7">
        <v>3626</v>
      </c>
    </row>
    <row r="139" spans="1:8" x14ac:dyDescent="0.2">
      <c r="A139" s="34" t="s">
        <v>0</v>
      </c>
      <c r="B139" s="4" t="s">
        <v>89</v>
      </c>
      <c r="C139" s="4" t="s">
        <v>141</v>
      </c>
      <c r="D139" s="9">
        <v>11.5</v>
      </c>
      <c r="E139" s="65">
        <v>8.8000000000000007</v>
      </c>
      <c r="F139" s="7">
        <v>4031</v>
      </c>
    </row>
    <row r="140" spans="1:8" x14ac:dyDescent="0.2">
      <c r="A140" s="32" t="s">
        <v>0</v>
      </c>
      <c r="B140" s="11" t="s">
        <v>41</v>
      </c>
      <c r="C140" s="20" t="s">
        <v>45</v>
      </c>
      <c r="D140" s="9">
        <v>11.5</v>
      </c>
      <c r="E140" s="65">
        <v>8.8000000000000007</v>
      </c>
      <c r="F140" s="38">
        <v>3454</v>
      </c>
    </row>
    <row r="141" spans="1:8" x14ac:dyDescent="0.2">
      <c r="A141" s="34" t="s">
        <v>0</v>
      </c>
      <c r="B141" s="4" t="s">
        <v>89</v>
      </c>
      <c r="C141" s="4" t="s">
        <v>45</v>
      </c>
      <c r="D141" s="9">
        <v>11.5</v>
      </c>
      <c r="E141" s="65">
        <v>8.8000000000000007</v>
      </c>
      <c r="F141" s="7">
        <v>4028</v>
      </c>
    </row>
    <row r="142" spans="1:8" s="36" customFormat="1" x14ac:dyDescent="0.2">
      <c r="A142" s="75" t="s">
        <v>147</v>
      </c>
      <c r="B142" s="36" t="s">
        <v>148</v>
      </c>
      <c r="C142" s="36" t="s">
        <v>106</v>
      </c>
      <c r="D142" s="76">
        <v>11.5</v>
      </c>
      <c r="E142" s="77">
        <v>8.8000000000000007</v>
      </c>
      <c r="F142" s="78">
        <v>7636</v>
      </c>
    </row>
    <row r="143" spans="1:8" s="1" customFormat="1" x14ac:dyDescent="0.2">
      <c r="A143" s="33"/>
      <c r="B143" s="12" t="s">
        <v>12</v>
      </c>
      <c r="C143" s="102" t="s">
        <v>28</v>
      </c>
      <c r="D143" s="103"/>
      <c r="E143" s="103"/>
      <c r="F143" s="14">
        <f>SUM(F123:F142)-(F132)</f>
        <v>79452</v>
      </c>
      <c r="G143" s="4"/>
    </row>
    <row r="144" spans="1:8" s="1" customFormat="1" x14ac:dyDescent="0.2">
      <c r="A144" s="39"/>
      <c r="B144" s="25"/>
      <c r="C144" s="51"/>
      <c r="D144" s="62"/>
      <c r="E144" s="72"/>
      <c r="F144" s="26"/>
      <c r="G144" s="4"/>
    </row>
    <row r="145" spans="1:8" s="36" customFormat="1" x14ac:dyDescent="0.2">
      <c r="A145" s="34"/>
      <c r="B145" s="4"/>
      <c r="C145" s="4"/>
      <c r="D145" s="106" t="s">
        <v>2</v>
      </c>
      <c r="E145" s="107"/>
      <c r="F145" s="8">
        <f>(F105+F121+F143)</f>
        <v>148279</v>
      </c>
      <c r="H145" s="4"/>
    </row>
    <row r="146" spans="1:8" s="1" customFormat="1" x14ac:dyDescent="0.2">
      <c r="A146" s="34"/>
      <c r="B146" s="4"/>
      <c r="C146" s="4"/>
      <c r="D146" s="108" t="s">
        <v>3</v>
      </c>
      <c r="E146" s="109"/>
      <c r="F146" s="92">
        <f>(F110+F132)</f>
        <v>17219</v>
      </c>
      <c r="G146" s="4"/>
    </row>
    <row r="147" spans="1:8" s="1" customFormat="1" x14ac:dyDescent="0.2">
      <c r="A147" s="34"/>
      <c r="B147" s="4"/>
      <c r="C147" s="4"/>
      <c r="D147" s="54"/>
      <c r="E147" s="73"/>
      <c r="F147" s="8"/>
      <c r="G147" s="4"/>
    </row>
    <row r="148" spans="1:8" s="1" customFormat="1" ht="15.75" x14ac:dyDescent="0.25">
      <c r="A148" s="34"/>
      <c r="B148" s="4"/>
      <c r="C148" s="43" t="s">
        <v>39</v>
      </c>
      <c r="D148" s="98" t="s">
        <v>125</v>
      </c>
      <c r="E148" s="99"/>
      <c r="F148" s="10">
        <f>SUM(F145+F146)</f>
        <v>165498</v>
      </c>
      <c r="G148" s="4"/>
    </row>
    <row r="150" spans="1:8" s="3" customFormat="1" ht="18" x14ac:dyDescent="0.25">
      <c r="A150" s="28" t="s">
        <v>142</v>
      </c>
      <c r="D150" s="41"/>
      <c r="E150" s="64"/>
      <c r="F150" s="6"/>
    </row>
    <row r="151" spans="1:8" ht="9" customHeight="1" x14ac:dyDescent="0.2"/>
    <row r="152" spans="1:8" s="1" customFormat="1" x14ac:dyDescent="0.2">
      <c r="A152" s="29" t="s">
        <v>4</v>
      </c>
      <c r="B152" s="18" t="s">
        <v>6</v>
      </c>
      <c r="C152" s="18" t="s">
        <v>5</v>
      </c>
      <c r="D152" s="100" t="s">
        <v>15</v>
      </c>
      <c r="E152" s="104"/>
      <c r="F152" s="16" t="s">
        <v>7</v>
      </c>
      <c r="G152" s="4"/>
    </row>
    <row r="153" spans="1:8" x14ac:dyDescent="0.2">
      <c r="A153" s="30"/>
      <c r="B153" s="19"/>
      <c r="C153" s="19"/>
      <c r="D153" s="15" t="s">
        <v>13</v>
      </c>
      <c r="E153" s="66" t="s">
        <v>14</v>
      </c>
      <c r="F153" s="17"/>
    </row>
    <row r="154" spans="1:8" s="23" customFormat="1" ht="6" customHeight="1" x14ac:dyDescent="0.2">
      <c r="A154" s="31"/>
      <c r="B154" s="20"/>
      <c r="C154" s="20"/>
      <c r="D154" s="21"/>
      <c r="E154" s="67"/>
      <c r="F154" s="22"/>
    </row>
    <row r="155" spans="1:8" s="42" customFormat="1" ht="12.75" customHeight="1" x14ac:dyDescent="0.2">
      <c r="A155" s="79" t="s">
        <v>160</v>
      </c>
      <c r="B155" s="80" t="s">
        <v>165</v>
      </c>
      <c r="C155" s="80" t="s">
        <v>63</v>
      </c>
      <c r="D155" s="81">
        <v>11.5</v>
      </c>
      <c r="E155" s="82">
        <v>9</v>
      </c>
      <c r="F155" s="83">
        <v>11888</v>
      </c>
    </row>
    <row r="156" spans="1:8" s="23" customFormat="1" ht="12.75" customHeight="1" x14ac:dyDescent="0.2">
      <c r="A156" s="31" t="s">
        <v>152</v>
      </c>
      <c r="B156" s="95" t="s">
        <v>149</v>
      </c>
      <c r="C156" s="20" t="s">
        <v>79</v>
      </c>
      <c r="D156" s="93">
        <v>11.5</v>
      </c>
      <c r="E156" s="94">
        <v>9</v>
      </c>
      <c r="F156" s="22">
        <v>6222</v>
      </c>
    </row>
    <row r="157" spans="1:8" ht="12.75" customHeight="1" x14ac:dyDescent="0.2">
      <c r="A157" s="34" t="s">
        <v>0</v>
      </c>
      <c r="B157" s="95" t="s">
        <v>145</v>
      </c>
      <c r="C157" s="20" t="s">
        <v>105</v>
      </c>
      <c r="D157" s="9">
        <v>11.5</v>
      </c>
      <c r="E157" s="65">
        <v>9</v>
      </c>
      <c r="F157" s="7">
        <v>2000</v>
      </c>
    </row>
    <row r="158" spans="1:8" s="23" customFormat="1" ht="12.75" customHeight="1" x14ac:dyDescent="0.2">
      <c r="A158" s="31" t="s">
        <v>0</v>
      </c>
      <c r="B158" s="95" t="s">
        <v>150</v>
      </c>
      <c r="C158" s="20" t="s">
        <v>151</v>
      </c>
      <c r="D158" s="93">
        <v>11.5</v>
      </c>
      <c r="E158" s="94">
        <v>9</v>
      </c>
      <c r="F158" s="22">
        <v>12444</v>
      </c>
    </row>
    <row r="159" spans="1:8" s="23" customFormat="1" ht="12.75" customHeight="1" x14ac:dyDescent="0.2">
      <c r="A159" s="31" t="s">
        <v>0</v>
      </c>
      <c r="B159" s="95" t="s">
        <v>150</v>
      </c>
      <c r="C159" s="95" t="s">
        <v>153</v>
      </c>
      <c r="D159" s="93">
        <v>11.5</v>
      </c>
      <c r="E159" s="94">
        <v>9</v>
      </c>
      <c r="F159" s="22">
        <v>24888</v>
      </c>
    </row>
    <row r="160" spans="1:8" s="47" customFormat="1" x14ac:dyDescent="0.2">
      <c r="A160" s="35"/>
      <c r="B160" s="12" t="s">
        <v>164</v>
      </c>
      <c r="C160" s="13"/>
      <c r="D160" s="102" t="s">
        <v>163</v>
      </c>
      <c r="E160" s="114"/>
      <c r="F160" s="14">
        <f>SUM(F155:F159)</f>
        <v>57442</v>
      </c>
    </row>
    <row r="161" spans="1:8" x14ac:dyDescent="0.2">
      <c r="A161" s="32"/>
      <c r="B161" s="25"/>
      <c r="C161" s="45"/>
      <c r="D161" s="55"/>
      <c r="E161" s="74"/>
      <c r="F161" s="50"/>
      <c r="G161" s="11"/>
    </row>
    <row r="162" spans="1:8" s="36" customFormat="1" x14ac:dyDescent="0.2">
      <c r="A162" s="31"/>
      <c r="B162" s="20"/>
      <c r="C162" s="20"/>
      <c r="D162" s="110" t="s">
        <v>2</v>
      </c>
      <c r="E162" s="111"/>
      <c r="F162" s="46">
        <f>SUM(F156:F159)</f>
        <v>45554</v>
      </c>
      <c r="H162" s="4"/>
    </row>
    <row r="163" spans="1:8" s="97" customFormat="1" x14ac:dyDescent="0.2">
      <c r="A163" s="79"/>
      <c r="B163" s="80"/>
      <c r="C163" s="80"/>
      <c r="D163" s="112" t="s">
        <v>3</v>
      </c>
      <c r="E163" s="113"/>
      <c r="F163" s="96">
        <f>(F155)</f>
        <v>11888</v>
      </c>
      <c r="G163" s="36"/>
    </row>
    <row r="164" spans="1:8" s="1" customFormat="1" x14ac:dyDescent="0.2">
      <c r="A164" s="34"/>
      <c r="B164" s="4"/>
      <c r="C164" s="4"/>
      <c r="D164" s="52"/>
      <c r="E164" s="72"/>
      <c r="F164" s="8"/>
      <c r="G164" s="4"/>
    </row>
    <row r="165" spans="1:8" s="1" customFormat="1" ht="15.75" x14ac:dyDescent="0.25">
      <c r="A165" s="34"/>
      <c r="B165" s="4"/>
      <c r="C165" s="43" t="s">
        <v>64</v>
      </c>
      <c r="D165" s="98" t="s">
        <v>125</v>
      </c>
      <c r="E165" s="99"/>
      <c r="F165" s="10">
        <f>SUM(F162+F163)</f>
        <v>57442</v>
      </c>
      <c r="G165" s="4"/>
    </row>
    <row r="167" spans="1:8" ht="12.75" customHeight="1" x14ac:dyDescent="0.2"/>
    <row r="168" spans="1:8" s="42" customFormat="1" ht="12.75" customHeight="1" x14ac:dyDescent="0.2">
      <c r="A168" s="44"/>
      <c r="B168" s="4"/>
      <c r="C168" s="4"/>
      <c r="D168" s="9"/>
      <c r="E168" s="65"/>
      <c r="F168" s="7"/>
    </row>
    <row r="169" spans="1:8" s="36" customFormat="1" x14ac:dyDescent="0.2">
      <c r="A169" s="4"/>
      <c r="B169" s="4"/>
      <c r="C169" s="4"/>
      <c r="D169" s="9"/>
      <c r="E169" s="65"/>
      <c r="F169" s="7"/>
    </row>
    <row r="170" spans="1:8" s="36" customFormat="1" x14ac:dyDescent="0.2">
      <c r="A170" s="4"/>
      <c r="B170" s="4"/>
      <c r="C170" s="4"/>
      <c r="D170" s="9"/>
      <c r="E170" s="65"/>
      <c r="F170" s="7"/>
    </row>
    <row r="171" spans="1:8" x14ac:dyDescent="0.2">
      <c r="A171" s="4"/>
      <c r="H171" s="1"/>
    </row>
    <row r="172" spans="1:8" x14ac:dyDescent="0.2">
      <c r="A172" s="44"/>
    </row>
    <row r="173" spans="1:8" ht="12.75" hidden="1" customHeight="1" x14ac:dyDescent="0.2">
      <c r="A173" s="4"/>
    </row>
    <row r="174" spans="1:8" ht="12.75" customHeight="1" x14ac:dyDescent="0.2">
      <c r="A174" s="4"/>
    </row>
    <row r="175" spans="1:8" x14ac:dyDescent="0.2">
      <c r="A175" s="44"/>
    </row>
    <row r="176" spans="1:8" x14ac:dyDescent="0.2">
      <c r="A176" s="4"/>
    </row>
    <row r="177" spans="1:8" x14ac:dyDescent="0.2">
      <c r="A177" s="4"/>
      <c r="H177" s="1"/>
    </row>
    <row r="178" spans="1:8" x14ac:dyDescent="0.2">
      <c r="A178" s="4"/>
    </row>
    <row r="179" spans="1:8" x14ac:dyDescent="0.2">
      <c r="A179" s="4"/>
    </row>
    <row r="180" spans="1:8" ht="9.75" customHeight="1" x14ac:dyDescent="0.2">
      <c r="A180" s="4"/>
    </row>
    <row r="181" spans="1:8" hidden="1" x14ac:dyDescent="0.2">
      <c r="A181" s="4"/>
    </row>
    <row r="182" spans="1:8" x14ac:dyDescent="0.2">
      <c r="A182" s="4"/>
    </row>
    <row r="184" spans="1:8" x14ac:dyDescent="0.2">
      <c r="A184" s="4"/>
    </row>
    <row r="185" spans="1:8" x14ac:dyDescent="0.2">
      <c r="A185" s="4"/>
    </row>
    <row r="186" spans="1:8" x14ac:dyDescent="0.2">
      <c r="A186" s="4"/>
    </row>
  </sheetData>
  <mergeCells count="26">
    <mergeCell ref="A1:G1"/>
    <mergeCell ref="A2:G2"/>
    <mergeCell ref="D160:E160"/>
    <mergeCell ref="D6:E6"/>
    <mergeCell ref="D16:E16"/>
    <mergeCell ref="D17:E17"/>
    <mergeCell ref="D14:E14"/>
    <mergeCell ref="D19:E19"/>
    <mergeCell ref="D61:E61"/>
    <mergeCell ref="D28:E28"/>
    <mergeCell ref="D165:E165"/>
    <mergeCell ref="D148:E148"/>
    <mergeCell ref="D23:E23"/>
    <mergeCell ref="D121:E121"/>
    <mergeCell ref="C143:E143"/>
    <mergeCell ref="D67:E67"/>
    <mergeCell ref="D58:E58"/>
    <mergeCell ref="D63:E63"/>
    <mergeCell ref="D105:E105"/>
    <mergeCell ref="D145:E145"/>
    <mergeCell ref="D146:E146"/>
    <mergeCell ref="D162:E162"/>
    <mergeCell ref="D163:E163"/>
    <mergeCell ref="D152:E152"/>
    <mergeCell ref="D32:E32"/>
    <mergeCell ref="D60:E60"/>
  </mergeCells>
  <phoneticPr fontId="5" type="noConversion"/>
  <pageMargins left="0.39370078740157483" right="0.19685039370078741" top="0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s="4"/>
    </row>
  </sheetData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Verk 22</vt:lpstr>
      <vt:lpstr>Blad2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 Granström</dc:creator>
  <cp:lastModifiedBy>Olav</cp:lastModifiedBy>
  <cp:lastPrinted>2022-11-25T10:08:10Z</cp:lastPrinted>
  <dcterms:created xsi:type="dcterms:W3CDTF">2007-01-18T11:03:29Z</dcterms:created>
  <dcterms:modified xsi:type="dcterms:W3CDTF">2023-01-27T12:05:52Z</dcterms:modified>
</cp:coreProperties>
</file>